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Flussi_2016" sheetId="14" r:id="rId1"/>
    <sheet name="Variazione pendenti" sheetId="15" r:id="rId2"/>
  </sheets>
  <definedNames>
    <definedName name="_xlnm._FilterDatabase" localSheetId="0" hidden="1">Flussi_2016!$A$5:$C$9</definedName>
    <definedName name="_xlnm._FilterDatabase" localSheetId="1" hidden="1">'Variazione pendenti'!$A$5:$E$5</definedName>
    <definedName name="_xlnm.Print_Area" localSheetId="0">Flussi_2016!$A$1:$H$94</definedName>
    <definedName name="_xlnm.Print_Area" localSheetId="1">'Variazione pendenti'!$A$1:$E$27</definedName>
    <definedName name="_xlnm.Print_Titles" localSheetId="0">Flussi_2016!$5:$5</definedName>
  </definedNames>
  <calcPr calcId="145621"/>
</workbook>
</file>

<file path=xl/calcChain.xml><?xml version="1.0" encoding="utf-8"?>
<calcChain xmlns="http://schemas.openxmlformats.org/spreadsheetml/2006/main">
  <c r="E11" i="15" l="1"/>
  <c r="E25" i="15"/>
  <c r="E23" i="15"/>
  <c r="E21" i="15"/>
  <c r="E19" i="15"/>
  <c r="E17" i="15"/>
  <c r="E15" i="15"/>
  <c r="E13" i="15"/>
  <c r="E9" i="15"/>
  <c r="E7" i="15"/>
  <c r="H88" i="14" l="1"/>
  <c r="G88" i="14"/>
  <c r="F88" i="14"/>
  <c r="E88" i="14"/>
  <c r="E90" i="14" l="1"/>
  <c r="G90" i="14"/>
  <c r="D88" i="14"/>
  <c r="C88" i="14"/>
  <c r="H79" i="14"/>
  <c r="G79" i="14"/>
  <c r="F79" i="14"/>
  <c r="E79" i="14"/>
  <c r="D79" i="14"/>
  <c r="C79" i="14"/>
  <c r="C81" i="14" s="1"/>
  <c r="H71" i="14"/>
  <c r="G71" i="14"/>
  <c r="F71" i="14"/>
  <c r="E71" i="14"/>
  <c r="D71" i="14"/>
  <c r="C73" i="14" s="1"/>
  <c r="C71" i="14"/>
  <c r="H63" i="14"/>
  <c r="G63" i="14"/>
  <c r="G65" i="14" s="1"/>
  <c r="F63" i="14"/>
  <c r="E63" i="14"/>
  <c r="D63" i="14"/>
  <c r="C63" i="14"/>
  <c r="C65" i="14" s="1"/>
  <c r="H54" i="14"/>
  <c r="G54" i="14"/>
  <c r="F54" i="14"/>
  <c r="E54" i="14"/>
  <c r="D54" i="14"/>
  <c r="C56" i="14" s="1"/>
  <c r="C54" i="14"/>
  <c r="H45" i="14"/>
  <c r="G45" i="14"/>
  <c r="F45" i="14"/>
  <c r="E45" i="14"/>
  <c r="D45" i="14"/>
  <c r="C45" i="14"/>
  <c r="C47" i="14" s="1"/>
  <c r="H36" i="14"/>
  <c r="G36" i="14"/>
  <c r="F36" i="14"/>
  <c r="E38" i="14" s="1"/>
  <c r="E36" i="14"/>
  <c r="D36" i="14"/>
  <c r="C38" i="14" s="1"/>
  <c r="C36" i="14"/>
  <c r="H27" i="14"/>
  <c r="G27" i="14"/>
  <c r="F27" i="14"/>
  <c r="E27" i="14"/>
  <c r="D27" i="14"/>
  <c r="C27" i="14"/>
  <c r="C29" i="14" s="1"/>
  <c r="H18" i="14"/>
  <c r="G18" i="14"/>
  <c r="F18" i="14"/>
  <c r="E18" i="14"/>
  <c r="D18" i="14"/>
  <c r="C20" i="14" s="1"/>
  <c r="C18" i="14"/>
  <c r="H9" i="14"/>
  <c r="G9" i="14"/>
  <c r="F9" i="14"/>
  <c r="E9" i="14"/>
  <c r="D9" i="14"/>
  <c r="C9" i="14"/>
  <c r="C11" i="14" s="1"/>
  <c r="G11" i="14" l="1"/>
  <c r="G29" i="14"/>
  <c r="G47" i="14"/>
  <c r="G81" i="14"/>
  <c r="E20" i="14"/>
  <c r="E56" i="14"/>
  <c r="E73" i="14"/>
  <c r="C90" i="14"/>
  <c r="E11" i="14"/>
  <c r="E29" i="14"/>
  <c r="E47" i="14"/>
  <c r="E65" i="14"/>
  <c r="E81" i="14"/>
  <c r="G73" i="14"/>
  <c r="G56" i="14"/>
  <c r="G38" i="14"/>
  <c r="G20" i="14"/>
</calcChain>
</file>

<file path=xl/sharedStrings.xml><?xml version="1.0" encoding="utf-8"?>
<sst xmlns="http://schemas.openxmlformats.org/spreadsheetml/2006/main" count="133" uniqueCount="42">
  <si>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</si>
  <si>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</si>
  <si>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</si>
  <si>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2014</t>
  </si>
  <si>
    <t>Definiti 2014</t>
  </si>
  <si>
    <t>Iscritti 2015</t>
  </si>
  <si>
    <t>Definiti 2015</t>
  </si>
  <si>
    <t>Iscritti 2016: 
dal 01/01
 al 30/09</t>
  </si>
  <si>
    <t>Definiti 2016: 
dal 01/01
 al 30/09</t>
  </si>
  <si>
    <t>SEZIONE ORDINARIA</t>
  </si>
  <si>
    <t xml:space="preserve">SEZIONE ASSISE </t>
  </si>
  <si>
    <t>SEZIONE MINORENNI</t>
  </si>
  <si>
    <t>TOTALE PENALE</t>
  </si>
  <si>
    <t>Clearance rate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</si>
  <si>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</si>
  <si>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</si>
  <si>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</si>
  <si>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</si>
  <si>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</si>
  <si>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</si>
  <si>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Dati da rilevazione aggiornata il 11/11/2016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</si>
  <si>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</si>
  <si>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</si>
  <si>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Tribunale Ordinario di Marsala</t>
  </si>
  <si>
    <t>Tribunale Ordinario di Sciacca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</si>
  <si>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</si>
  <si>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</si>
  <si>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</si>
  <si>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</si>
  <si>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</si>
  <si>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</si>
  <si>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</si>
  <si>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</si>
  <si>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</si>
  <si>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</si>
  <si>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</si>
  <si>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Variazione pendenti</t>
  </si>
  <si>
    <t>Pendenti al 31/12/2013</t>
  </si>
  <si>
    <t>Variazione</t>
  </si>
  <si>
    <t>Corte d'Appello di  Firenze</t>
  </si>
  <si>
    <t>Pendenti al 30/09/2016</t>
  </si>
  <si>
    <r>
      <t>SETTORE PENALE. Anni 2014 - 2016 (30 settembre) Registro autori di reato noti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</si>
</sst>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9">
    <xf numFmtId="0" fontId="0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/>
    <xf numFmtId="3" fontId="8" fillId="2" borderId="2" xfId="1" applyNumberFormat="1" applyFont="1" applyFill="1" applyBorder="1" applyAlignment="1">
      <alignment horizontal="right" wrapText="1"/>
    </xf>
    <xf numFmtId="3" fontId="8" fillId="2" borderId="3" xfId="1" applyNumberFormat="1" applyFont="1" applyFill="1" applyBorder="1" applyAlignment="1">
      <alignment horizontal="right" wrapText="1"/>
    </xf>
    <xf numFmtId="3" fontId="8" fillId="2" borderId="1" xfId="1" applyNumberFormat="1" applyFont="1" applyFill="1" applyBorder="1" applyAlignment="1">
      <alignment horizontal="right" wrapText="1"/>
    </xf>
    <xf numFmtId="3" fontId="8" fillId="2" borderId="3" xfId="1" applyNumberFormat="1" applyFont="1" applyFill="1" applyBorder="1" applyAlignment="1" applyProtection="1">
      <alignment horizontal="right" wrapText="1"/>
      <protection locked="0"/>
    </xf>
    <xf numFmtId="3" fontId="8" fillId="2" borderId="1" xfId="1" applyNumberFormat="1" applyFont="1" applyFill="1" applyBorder="1" applyAlignment="1" applyProtection="1">
      <alignment horizontal="right" wrapText="1"/>
      <protection locked="0"/>
    </xf>
    <xf numFmtId="3" fontId="8" fillId="2" borderId="4" xfId="1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 applyProtection="1">
      <alignment horizontal="right" wrapText="1"/>
      <protection locked="0"/>
    </xf>
    <xf numFmtId="0" fontId="9" fillId="0" borderId="6" xfId="0" applyFont="1" applyBorder="1"/>
    <xf numFmtId="3" fontId="10" fillId="2" borderId="1" xfId="1" applyNumberFormat="1" applyFont="1" applyFill="1" applyBorder="1" applyAlignment="1">
      <alignment horizontal="right"/>
    </xf>
    <xf numFmtId="3" fontId="10" fillId="2" borderId="1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Protection="1">
      <protection locked="0"/>
    </xf>
    <xf numFmtId="0" fontId="9" fillId="0" borderId="1" xfId="0" applyFont="1" applyBorder="1"/>
    <xf numFmtId="0" fontId="4" fillId="0" borderId="0" xfId="0" applyFont="1" applyProtection="1">
      <protection locked="0"/>
    </xf>
    <xf numFmtId="3" fontId="4" fillId="0" borderId="0" xfId="0" applyNumberFormat="1" applyFont="1"/>
    <xf numFmtId="3" fontId="4" fillId="0" borderId="0" xfId="0" applyNumberFormat="1" applyFont="1" applyProtection="1">
      <protection locked="0"/>
    </xf>
    <xf numFmtId="0" fontId="12" fillId="3" borderId="1" xfId="1" applyFont="1" applyFill="1" applyBorder="1" applyAlignment="1">
      <alignment wrapText="1"/>
    </xf>
    <xf numFmtId="0" fontId="8" fillId="3" borderId="2" xfId="1" applyFont="1" applyFill="1" applyBorder="1" applyAlignment="1">
      <alignment horizontal="right" wrapText="1"/>
    </xf>
    <xf numFmtId="0" fontId="8" fillId="0" borderId="2" xfId="1" applyFont="1" applyFill="1" applyBorder="1" applyAlignment="1">
      <alignment horizontal="right" wrapText="1"/>
    </xf>
    <xf numFmtId="0" fontId="8" fillId="0" borderId="2" xfId="1" applyFont="1" applyFill="1" applyBorder="1" applyAlignment="1" applyProtection="1">
      <alignment horizontal="right" wrapText="1"/>
      <protection locked="0"/>
    </xf>
    <xf numFmtId="3" fontId="8" fillId="2" borderId="2" xfId="1" applyNumberFormat="1" applyFont="1" applyFill="1" applyBorder="1" applyAlignment="1" applyProtection="1">
      <alignment horizontal="right" wrapText="1"/>
      <protection locked="0"/>
    </xf>
    <xf numFmtId="0" fontId="8" fillId="3" borderId="2" xfId="1" applyFont="1" applyFill="1" applyBorder="1" applyAlignment="1">
      <alignment wrapText="1"/>
    </xf>
    <xf numFmtId="0" fontId="8" fillId="3" borderId="4" xfId="1" applyFont="1" applyFill="1" applyBorder="1" applyAlignment="1">
      <alignment wrapText="1"/>
    </xf>
    <xf numFmtId="0" fontId="8" fillId="3" borderId="1" xfId="1" applyFont="1" applyFill="1" applyBorder="1" applyAlignment="1">
      <alignment wrapText="1"/>
    </xf>
    <xf numFmtId="3" fontId="8" fillId="0" borderId="4" xfId="1" applyNumberFormat="1" applyFont="1" applyFill="1" applyBorder="1" applyAlignment="1">
      <alignment horizontal="right" wrapText="1"/>
    </xf>
    <xf numFmtId="3" fontId="8" fillId="0" borderId="4" xfId="1" applyNumberFormat="1" applyFont="1" applyFill="1" applyBorder="1" applyAlignment="1" applyProtection="1">
      <alignment horizontal="right" wrapText="1"/>
      <protection locked="0"/>
    </xf>
    <xf numFmtId="3" fontId="10" fillId="2" borderId="8" xfId="1" applyNumberFormat="1" applyFont="1" applyFill="1" applyBorder="1" applyAlignment="1">
      <alignment horizontal="right"/>
    </xf>
    <xf numFmtId="3" fontId="10" fillId="2" borderId="8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Border="1"/>
    <xf numFmtId="3" fontId="10" fillId="2" borderId="0" xfId="1" applyNumberFormat="1" applyFont="1" applyFill="1" applyBorder="1" applyAlignment="1">
      <alignment horizontal="right"/>
    </xf>
    <xf numFmtId="3" fontId="10" fillId="2" borderId="0" xfId="1" applyNumberFormat="1" applyFont="1" applyFill="1" applyBorder="1" applyAlignment="1" applyProtection="1">
      <alignment horizontal="right"/>
      <protection locked="0"/>
    </xf>
    <xf numFmtId="3" fontId="8" fillId="0" borderId="2" xfId="1" applyNumberFormat="1" applyFont="1" applyFill="1" applyBorder="1" applyAlignment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Border="1"/>
    <xf numFmtId="0" fontId="3" fillId="0" borderId="0" xfId="0" applyFont="1"/>
    <xf numFmtId="3" fontId="8" fillId="2" borderId="4" xfId="1" applyNumberFormat="1" applyFont="1" applyFill="1" applyBorder="1" applyAlignment="1" applyProtection="1">
      <alignment horizontal="right" wrapText="1"/>
      <protection locked="0"/>
    </xf>
    <xf numFmtId="0" fontId="8" fillId="3" borderId="2" xfId="1" applyFont="1" applyFill="1" applyBorder="1" applyAlignment="1" applyProtection="1">
      <alignment horizontal="right" wrapText="1"/>
      <protection locked="0"/>
    </xf>
    <xf numFmtId="0" fontId="12" fillId="3" borderId="0" xfId="1" applyFont="1" applyFill="1" applyBorder="1" applyAlignment="1">
      <alignment wrapText="1"/>
    </xf>
    <xf numFmtId="0" fontId="8" fillId="3" borderId="12" xfId="1" applyFont="1" applyFill="1" applyBorder="1" applyAlignment="1">
      <alignment wrapText="1"/>
    </xf>
    <xf numFmtId="3" fontId="8" fillId="2" borderId="12" xfId="1" applyNumberFormat="1" applyFont="1" applyFill="1" applyBorder="1" applyAlignment="1">
      <alignment horizontal="right" wrapText="1"/>
    </xf>
    <xf numFmtId="3" fontId="8" fillId="2" borderId="12" xfId="1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138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164" fontId="6" fillId="0" borderId="0" xfId="138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39">
    <cellStyle name="Normale" xfId="0" builtinId="0"/>
    <cellStyle name="Normale 10" xfId="2"/>
    <cellStyle name="Normale 10 2" xfId="3"/>
    <cellStyle name="Normale 10 2 2" xfId="59"/>
    <cellStyle name="Normale 10 3" xfId="60"/>
    <cellStyle name="Normale 10 4" xfId="118"/>
    <cellStyle name="Normale 11" xfId="4"/>
    <cellStyle name="Normale 12" xfId="5"/>
    <cellStyle name="Normale 13" xfId="6"/>
    <cellStyle name="Normale 13 2" xfId="61"/>
    <cellStyle name="Normale 14" xfId="7"/>
    <cellStyle name="Normale 14 2" xfId="62"/>
    <cellStyle name="Normale 15" xfId="58"/>
    <cellStyle name="Normale 16" xfId="119"/>
    <cellStyle name="Normale 2" xfId="1"/>
    <cellStyle name="Normale 2 2" xfId="8"/>
    <cellStyle name="Normale 2 2 2" xfId="9"/>
    <cellStyle name="Normale 2 2 2 2" xfId="10"/>
    <cellStyle name="Normale 2 2 2 2 2" xfId="63"/>
    <cellStyle name="Normale 2 2 2 3" xfId="64"/>
    <cellStyle name="Normale 2 2 2 4" xfId="120"/>
    <cellStyle name="Normale 2 2 3" xfId="11"/>
    <cellStyle name="Normale 2 2 3 2" xfId="65"/>
    <cellStyle name="Normale 2 2 4" xfId="66"/>
    <cellStyle name="Normale 2 2 5" xfId="121"/>
    <cellStyle name="Normale 2 3" xfId="12"/>
    <cellStyle name="Normale 2 4" xfId="67"/>
    <cellStyle name="Normale 2 4 2" xfId="122"/>
    <cellStyle name="Normale 2 5" xfId="68"/>
    <cellStyle name="Normale 3" xfId="13"/>
    <cellStyle name="Normale 3 2" xfId="14"/>
    <cellStyle name="Normale 3 3" xfId="15"/>
    <cellStyle name="Normale 3 3 2" xfId="69"/>
    <cellStyle name="Normale 3 4" xfId="70"/>
    <cellStyle name="Normale 3 5" xfId="123"/>
    <cellStyle name="Normale 4" xfId="16"/>
    <cellStyle name="Normale 4 2" xfId="17"/>
    <cellStyle name="Normale 4 2 2" xfId="18"/>
    <cellStyle name="Normale 4 2 2 2" xfId="71"/>
    <cellStyle name="Normale 4 2 3" xfId="72"/>
    <cellStyle name="Normale 4 2 4" xfId="124"/>
    <cellStyle name="Normale 4 3" xfId="19"/>
    <cellStyle name="Normale 4 3 2" xfId="20"/>
    <cellStyle name="Normale 4 3 2 2" xfId="73"/>
    <cellStyle name="Normale 4 3 3" xfId="74"/>
    <cellStyle name="Normale 4 3 4" xfId="125"/>
    <cellStyle name="Normale 4 4" xfId="21"/>
    <cellStyle name="Normale 4 4 2" xfId="75"/>
    <cellStyle name="Normale 4 5" xfId="76"/>
    <cellStyle name="Normale 4 6" xfId="77"/>
    <cellStyle name="Normale 5" xfId="22"/>
    <cellStyle name="Normale 5 2" xfId="23"/>
    <cellStyle name="Normale 5 2 2" xfId="24"/>
    <cellStyle name="Normale 5 2 2 2" xfId="78"/>
    <cellStyle name="Normale 5 2 3" xfId="79"/>
    <cellStyle name="Normale 5 2 4" xfId="126"/>
    <cellStyle name="Normale 5 3" xfId="25"/>
    <cellStyle name="Normale 5 3 2" xfId="26"/>
    <cellStyle name="Normale 5 3 2 2" xfId="80"/>
    <cellStyle name="Normale 5 3 3" xfId="81"/>
    <cellStyle name="Normale 5 3 4" xfId="127"/>
    <cellStyle name="Normale 5 4" xfId="27"/>
    <cellStyle name="Normale 5 4 2" xfId="82"/>
    <cellStyle name="Normale 5 5" xfId="83"/>
    <cellStyle name="Normale 5 6" xfId="84"/>
    <cellStyle name="Normale 6" xfId="28"/>
    <cellStyle name="Normale 6 2" xfId="29"/>
    <cellStyle name="Normale 6 2 2" xfId="30"/>
    <cellStyle name="Normale 6 2 2 2" xfId="31"/>
    <cellStyle name="Normale 6 2 2 2 2" xfId="85"/>
    <cellStyle name="Normale 6 2 2 3" xfId="86"/>
    <cellStyle name="Normale 6 2 2 4" xfId="128"/>
    <cellStyle name="Normale 6 2 3" xfId="32"/>
    <cellStyle name="Normale 6 2 3 2" xfId="33"/>
    <cellStyle name="Normale 6 2 3 2 2" xfId="87"/>
    <cellStyle name="Normale 6 2 3 3" xfId="88"/>
    <cellStyle name="Normale 6 2 3 4" xfId="129"/>
    <cellStyle name="Normale 6 2 4" xfId="34"/>
    <cellStyle name="Normale 6 2 4 2" xfId="89"/>
    <cellStyle name="Normale 6 2 5" xfId="90"/>
    <cellStyle name="Normale 6 2 6" xfId="91"/>
    <cellStyle name="Normale 6 3" xfId="35"/>
    <cellStyle name="Normale 6 3 2" xfId="36"/>
    <cellStyle name="Normale 6 3 2 2" xfId="37"/>
    <cellStyle name="Normale 6 3 2 2 2" xfId="92"/>
    <cellStyle name="Normale 6 3 2 3" xfId="93"/>
    <cellStyle name="Normale 6 3 2 4" xfId="130"/>
    <cellStyle name="Normale 6 3 3" xfId="38"/>
    <cellStyle name="Normale 6 3 3 2" xfId="94"/>
    <cellStyle name="Normale 6 3 4" xfId="95"/>
    <cellStyle name="Normale 6 3 5" xfId="131"/>
    <cellStyle name="Normale 6 4" xfId="39"/>
    <cellStyle name="Normale 6 4 2" xfId="40"/>
    <cellStyle name="Normale 6 4 2 2" xfId="96"/>
    <cellStyle name="Normale 6 4 3" xfId="97"/>
    <cellStyle name="Normale 6 4 4" xfId="132"/>
    <cellStyle name="Normale 6 5" xfId="41"/>
    <cellStyle name="Normale 6 5 2" xfId="42"/>
    <cellStyle name="Normale 6 5 2 2" xfId="98"/>
    <cellStyle name="Normale 6 5 3" xfId="99"/>
    <cellStyle name="Normale 6 5 4" xfId="133"/>
    <cellStyle name="Normale 6 6" xfId="43"/>
    <cellStyle name="Normale 6 6 2" xfId="44"/>
    <cellStyle name="Normale 6 6 2 2" xfId="100"/>
    <cellStyle name="Normale 6 6 3" xfId="101"/>
    <cellStyle name="Normale 6 7" xfId="45"/>
    <cellStyle name="Normale 6 7 2" xfId="102"/>
    <cellStyle name="Normale 6 8" xfId="103"/>
    <cellStyle name="Normale 6 9" xfId="104"/>
    <cellStyle name="Normale 7" xfId="46"/>
    <cellStyle name="Normale 7 2" xfId="47"/>
    <cellStyle name="Normale 7 2 2" xfId="105"/>
    <cellStyle name="Normale 7 3" xfId="106"/>
    <cellStyle name="Normale 7 4" xfId="107"/>
    <cellStyle name="Normale 8" xfId="48"/>
    <cellStyle name="Normale 8 2" xfId="49"/>
    <cellStyle name="Normale 8 2 2" xfId="108"/>
    <cellStyle name="Normale 8 3" xfId="109"/>
    <cellStyle name="Normale 8 4" xfId="110"/>
    <cellStyle name="Normale 9" xfId="50"/>
    <cellStyle name="Normale 9 2" xfId="51"/>
    <cellStyle name="Normale 9 2 2" xfId="111"/>
    <cellStyle name="Normale 9 3" xfId="112"/>
    <cellStyle name="Normale 9 4" xfId="134"/>
    <cellStyle name="Percentuale" xfId="138" builtinId="5"/>
    <cellStyle name="Percentuale 2" xfId="52"/>
    <cellStyle name="Percentuale 3" xfId="53"/>
    <cellStyle name="Percentuale 3 2" xfId="54"/>
    <cellStyle name="Percentuale 3 2 2" xfId="113"/>
    <cellStyle name="Percentuale 3 3" xfId="114"/>
    <cellStyle name="Percentuale 3 4" xfId="135"/>
    <cellStyle name="Percentuale 4" xfId="55"/>
    <cellStyle name="Percentuale 4 2" xfId="56"/>
    <cellStyle name="Percentuale 4 2 2" xfId="115"/>
    <cellStyle name="Percentuale 4 3" xfId="116"/>
    <cellStyle name="Percentuale 4 4" xfId="136"/>
    <cellStyle name="Percentuale 5" xfId="57"/>
    <cellStyle name="Percentuale 6" xfId="117"/>
    <cellStyle name="Percentuale 7" xfId="137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topLeftCell="A73" zoomScaleNormal="100" workbookViewId="0">
      <selection activeCell="E84" sqref="E84:H87"/>
    </sheetView>
  </sheetViews>
  <sheetFormatPr defaultColWidth="9.109375" defaultRowHeight="13.8" x14ac:dyDescent="0.3"/>
  <cols>
    <col min="1" max="1" width="19" style="1" customWidth="1"/>
    <col min="2" max="2" width="33.44140625" style="1" customWidth="1"/>
    <col min="3" max="3" width="9.109375" style="1"/>
    <col min="4" max="6" width="9.109375" style="1" customWidth="1"/>
    <col min="7" max="8" width="9.109375" style="23" customWidth="1"/>
    <col min="9" max="11" width="9.109375" style="1"/>
    <col min="12" max="12" width="44.88671875" style="1" bestFit="1" customWidth="1"/>
    <col min="13" max="13" width="41.88671875" style="1" bestFit="1" customWidth="1"/>
    <col min="14" max="16384" width="9.109375" style="1"/>
  </cols>
  <sheetData>
    <row r="1" spans="1:8" ht="15.6" x14ac:dyDescent="0.3">
      <c r="A1" s="44" t="s">
        <v>25</v>
      </c>
    </row>
    <row r="2" spans="1:8" ht="14.4" x14ac:dyDescent="0.3">
      <c r="A2" s="2" t="s">
        <v>0</v>
      </c>
    </row>
    <row r="3" spans="1:8" x14ac:dyDescent="0.3">
      <c r="A3" s="54" t="s">
        <v>41</v>
      </c>
    </row>
    <row r="4" spans="1:8" ht="6.75" customHeight="1" x14ac:dyDescent="0.3"/>
    <row r="5" spans="1:8" ht="55.2" x14ac:dyDescent="0.3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</row>
    <row r="6" spans="1:8" x14ac:dyDescent="0.3">
      <c r="A6" s="76" t="s">
        <v>26</v>
      </c>
      <c r="B6" s="6" t="s">
        <v>9</v>
      </c>
      <c r="C6" s="7">
        <v>6096</v>
      </c>
      <c r="D6" s="7">
        <v>4262</v>
      </c>
      <c r="E6" s="8">
        <v>5632</v>
      </c>
      <c r="F6" s="9">
        <v>4586</v>
      </c>
      <c r="G6" s="10">
        <v>4368</v>
      </c>
      <c r="H6" s="11">
        <v>3327</v>
      </c>
    </row>
    <row r="7" spans="1:8" x14ac:dyDescent="0.3">
      <c r="A7" s="76"/>
      <c r="B7" s="6" t="s">
        <v>10</v>
      </c>
      <c r="C7" s="7">
        <v>22</v>
      </c>
      <c r="D7" s="7">
        <v>19</v>
      </c>
      <c r="E7" s="8">
        <v>35</v>
      </c>
      <c r="F7" s="9">
        <v>25</v>
      </c>
      <c r="G7" s="10">
        <v>10</v>
      </c>
      <c r="H7" s="11">
        <v>20</v>
      </c>
    </row>
    <row r="8" spans="1:8" x14ac:dyDescent="0.3">
      <c r="A8" s="76"/>
      <c r="B8" s="6" t="s">
        <v>11</v>
      </c>
      <c r="C8" s="12">
        <v>48</v>
      </c>
      <c r="D8" s="12">
        <v>55</v>
      </c>
      <c r="E8" s="13">
        <v>31</v>
      </c>
      <c r="F8" s="9">
        <v>39</v>
      </c>
      <c r="G8" s="14">
        <v>16</v>
      </c>
      <c r="H8" s="11">
        <v>14</v>
      </c>
    </row>
    <row r="9" spans="1:8" x14ac:dyDescent="0.3">
      <c r="A9" s="76"/>
      <c r="B9" s="15" t="s">
        <v>12</v>
      </c>
      <c r="C9" s="16">
        <f t="shared" ref="C9:F9" si="0">SUM(C6:C8)</f>
        <v>6166</v>
      </c>
      <c r="D9" s="16">
        <f t="shared" si="0"/>
        <v>4336</v>
      </c>
      <c r="E9" s="16">
        <f t="shared" si="0"/>
        <v>5698</v>
      </c>
      <c r="F9" s="16">
        <f t="shared" si="0"/>
        <v>4650</v>
      </c>
      <c r="G9" s="17">
        <f t="shared" ref="G9:H9" si="1">SUM(G6:G8)</f>
        <v>4394</v>
      </c>
      <c r="H9" s="17">
        <f t="shared" si="1"/>
        <v>3361</v>
      </c>
    </row>
    <row r="10" spans="1:8" ht="7.2" customHeight="1" x14ac:dyDescent="0.3">
      <c r="A10" s="18"/>
      <c r="B10" s="19"/>
      <c r="C10" s="20"/>
      <c r="D10" s="20"/>
      <c r="E10" s="20"/>
      <c r="F10" s="20"/>
      <c r="G10" s="21"/>
      <c r="H10" s="21"/>
    </row>
    <row r="11" spans="1:8" ht="14.4" customHeight="1" x14ac:dyDescent="0.3">
      <c r="A11" s="18"/>
      <c r="B11" s="22" t="s">
        <v>13</v>
      </c>
      <c r="C11" s="69">
        <f>D9/C9</f>
        <v>0.70321115796302303</v>
      </c>
      <c r="D11" s="70"/>
      <c r="E11" s="69">
        <f>F9/E9</f>
        <v>0.81607581607581603</v>
      </c>
      <c r="F11" s="70"/>
      <c r="G11" s="71">
        <f>H9/G9</f>
        <v>0.76490669094219388</v>
      </c>
      <c r="H11" s="72"/>
    </row>
    <row r="12" spans="1:8" x14ac:dyDescent="0.3">
      <c r="C12" s="24"/>
      <c r="D12" s="24"/>
      <c r="E12" s="24"/>
      <c r="F12" s="24"/>
      <c r="G12" s="25"/>
      <c r="H12" s="25"/>
    </row>
    <row r="13" spans="1:8" x14ac:dyDescent="0.3">
      <c r="A13" s="76" t="s">
        <v>27</v>
      </c>
      <c r="B13" s="26" t="s">
        <v>14</v>
      </c>
      <c r="C13" s="27">
        <v>2</v>
      </c>
      <c r="D13" s="27">
        <v>1</v>
      </c>
      <c r="E13" s="28">
        <v>3</v>
      </c>
      <c r="F13" s="28">
        <v>0</v>
      </c>
      <c r="G13" s="29">
        <v>0</v>
      </c>
      <c r="H13" s="29">
        <v>0</v>
      </c>
    </row>
    <row r="14" spans="1:8" x14ac:dyDescent="0.3">
      <c r="A14" s="76" t="s">
        <v>15</v>
      </c>
      <c r="B14" s="26" t="s">
        <v>16</v>
      </c>
      <c r="C14" s="7">
        <v>48</v>
      </c>
      <c r="D14" s="7">
        <v>43</v>
      </c>
      <c r="E14" s="7">
        <v>49</v>
      </c>
      <c r="F14" s="7">
        <v>48</v>
      </c>
      <c r="G14" s="30">
        <v>41</v>
      </c>
      <c r="H14" s="30">
        <v>43</v>
      </c>
    </row>
    <row r="15" spans="1:8" x14ac:dyDescent="0.3">
      <c r="A15" s="76" t="s">
        <v>15</v>
      </c>
      <c r="B15" s="31" t="s">
        <v>17</v>
      </c>
      <c r="C15" s="7">
        <v>2526</v>
      </c>
      <c r="D15" s="7">
        <v>2274</v>
      </c>
      <c r="E15" s="7">
        <v>2464</v>
      </c>
      <c r="F15" s="7">
        <v>1981</v>
      </c>
      <c r="G15" s="30">
        <v>2093</v>
      </c>
      <c r="H15" s="30">
        <v>2726</v>
      </c>
    </row>
    <row r="16" spans="1:8" ht="21.6" x14ac:dyDescent="0.3">
      <c r="A16" s="76" t="s">
        <v>15</v>
      </c>
      <c r="B16" s="32" t="s">
        <v>18</v>
      </c>
      <c r="C16" s="7">
        <v>34</v>
      </c>
      <c r="D16" s="7">
        <v>31</v>
      </c>
      <c r="E16" s="7">
        <v>21</v>
      </c>
      <c r="F16" s="7">
        <v>30</v>
      </c>
      <c r="G16" s="30">
        <v>8</v>
      </c>
      <c r="H16" s="30">
        <v>7</v>
      </c>
    </row>
    <row r="17" spans="1:8" x14ac:dyDescent="0.3">
      <c r="A17" s="76" t="s">
        <v>15</v>
      </c>
      <c r="B17" s="33" t="s">
        <v>19</v>
      </c>
      <c r="C17" s="12">
        <v>7363</v>
      </c>
      <c r="D17" s="12">
        <v>5449</v>
      </c>
      <c r="E17" s="34">
        <v>5210</v>
      </c>
      <c r="F17" s="34">
        <v>4511</v>
      </c>
      <c r="G17" s="35">
        <v>4035</v>
      </c>
      <c r="H17" s="35">
        <v>6344</v>
      </c>
    </row>
    <row r="18" spans="1:8" x14ac:dyDescent="0.3">
      <c r="A18" s="76" t="s">
        <v>15</v>
      </c>
      <c r="B18" s="22" t="s">
        <v>12</v>
      </c>
      <c r="C18" s="36">
        <f t="shared" ref="C18:H18" si="2">SUM(C13:C17)</f>
        <v>9973</v>
      </c>
      <c r="D18" s="36">
        <f t="shared" si="2"/>
        <v>7798</v>
      </c>
      <c r="E18" s="36">
        <f t="shared" si="2"/>
        <v>7747</v>
      </c>
      <c r="F18" s="36">
        <f t="shared" si="2"/>
        <v>6570</v>
      </c>
      <c r="G18" s="37">
        <f t="shared" si="2"/>
        <v>6177</v>
      </c>
      <c r="H18" s="37">
        <f t="shared" si="2"/>
        <v>9120</v>
      </c>
    </row>
    <row r="19" spans="1:8" ht="6" customHeight="1" x14ac:dyDescent="0.3">
      <c r="A19" s="18"/>
      <c r="B19" s="38"/>
      <c r="C19" s="39"/>
      <c r="D19" s="39"/>
      <c r="E19" s="39"/>
      <c r="F19" s="39"/>
      <c r="G19" s="40"/>
      <c r="H19" s="40"/>
    </row>
    <row r="20" spans="1:8" ht="12.75" customHeight="1" x14ac:dyDescent="0.3">
      <c r="A20" s="18"/>
      <c r="B20" s="22" t="s">
        <v>13</v>
      </c>
      <c r="C20" s="69">
        <f>D18/C18</f>
        <v>0.7819111601323574</v>
      </c>
      <c r="D20" s="70"/>
      <c r="E20" s="69">
        <f>F18/E18</f>
        <v>0.84807022073060545</v>
      </c>
      <c r="F20" s="70"/>
      <c r="G20" s="71">
        <f>H18/G18</f>
        <v>1.4764448761534725</v>
      </c>
      <c r="H20" s="72"/>
    </row>
    <row r="21" spans="1:8" ht="7.5" customHeight="1" x14ac:dyDescent="0.3">
      <c r="A21" s="18"/>
      <c r="B21" s="38"/>
      <c r="C21" s="39"/>
      <c r="D21" s="39"/>
      <c r="E21" s="39"/>
      <c r="F21" s="39"/>
      <c r="G21" s="40"/>
      <c r="H21" s="40"/>
    </row>
    <row r="22" spans="1:8" x14ac:dyDescent="0.3">
      <c r="A22" s="76" t="s">
        <v>28</v>
      </c>
      <c r="B22" s="26" t="s">
        <v>14</v>
      </c>
      <c r="C22" s="7">
        <v>3</v>
      </c>
      <c r="D22" s="7">
        <v>6</v>
      </c>
      <c r="E22" s="7">
        <v>3</v>
      </c>
      <c r="F22" s="7">
        <v>2</v>
      </c>
      <c r="G22" s="30">
        <v>4</v>
      </c>
      <c r="H22" s="30">
        <v>4</v>
      </c>
    </row>
    <row r="23" spans="1:8" x14ac:dyDescent="0.3">
      <c r="A23" s="76"/>
      <c r="B23" s="26" t="s">
        <v>16</v>
      </c>
      <c r="C23" s="7">
        <v>212</v>
      </c>
      <c r="D23" s="7">
        <v>185</v>
      </c>
      <c r="E23" s="7">
        <v>232</v>
      </c>
      <c r="F23" s="7">
        <v>223</v>
      </c>
      <c r="G23" s="30">
        <v>137</v>
      </c>
      <c r="H23" s="30">
        <v>158</v>
      </c>
    </row>
    <row r="24" spans="1:8" x14ac:dyDescent="0.3">
      <c r="A24" s="76" t="s">
        <v>23</v>
      </c>
      <c r="B24" s="31" t="s">
        <v>17</v>
      </c>
      <c r="C24" s="7">
        <v>7499</v>
      </c>
      <c r="D24" s="7">
        <v>6196</v>
      </c>
      <c r="E24" s="7">
        <v>7598</v>
      </c>
      <c r="F24" s="7">
        <v>6395</v>
      </c>
      <c r="G24" s="30">
        <v>4713</v>
      </c>
      <c r="H24" s="30">
        <v>5947</v>
      </c>
    </row>
    <row r="25" spans="1:8" ht="21.6" x14ac:dyDescent="0.3">
      <c r="A25" s="76" t="s">
        <v>23</v>
      </c>
      <c r="B25" s="32" t="s">
        <v>18</v>
      </c>
      <c r="C25" s="7">
        <v>99</v>
      </c>
      <c r="D25" s="7">
        <v>84</v>
      </c>
      <c r="E25" s="7">
        <v>76</v>
      </c>
      <c r="F25" s="7">
        <v>82</v>
      </c>
      <c r="G25" s="30">
        <v>98</v>
      </c>
      <c r="H25" s="30">
        <v>47</v>
      </c>
    </row>
    <row r="26" spans="1:8" x14ac:dyDescent="0.3">
      <c r="A26" s="76" t="s">
        <v>23</v>
      </c>
      <c r="B26" s="33" t="s">
        <v>19</v>
      </c>
      <c r="C26" s="12">
        <v>12218</v>
      </c>
      <c r="D26" s="12">
        <v>13640</v>
      </c>
      <c r="E26" s="34">
        <v>12545</v>
      </c>
      <c r="F26" s="34">
        <v>14327</v>
      </c>
      <c r="G26" s="35">
        <v>8770</v>
      </c>
      <c r="H26" s="35">
        <v>10374</v>
      </c>
    </row>
    <row r="27" spans="1:8" x14ac:dyDescent="0.3">
      <c r="A27" s="76" t="s">
        <v>23</v>
      </c>
      <c r="B27" s="22" t="s">
        <v>12</v>
      </c>
      <c r="C27" s="16">
        <f t="shared" ref="C27:H27" si="3">SUM(C22:C26)</f>
        <v>20031</v>
      </c>
      <c r="D27" s="16">
        <f t="shared" si="3"/>
        <v>20111</v>
      </c>
      <c r="E27" s="16">
        <f t="shared" si="3"/>
        <v>20454</v>
      </c>
      <c r="F27" s="16">
        <f t="shared" si="3"/>
        <v>21029</v>
      </c>
      <c r="G27" s="17">
        <f t="shared" si="3"/>
        <v>13722</v>
      </c>
      <c r="H27" s="17">
        <f t="shared" si="3"/>
        <v>16530</v>
      </c>
    </row>
    <row r="28" spans="1:8" ht="6" customHeight="1" x14ac:dyDescent="0.3">
      <c r="A28" s="18"/>
      <c r="B28" s="43"/>
      <c r="C28" s="39"/>
      <c r="D28" s="39"/>
      <c r="E28" s="39"/>
      <c r="F28" s="39"/>
      <c r="G28" s="40"/>
      <c r="H28" s="40"/>
    </row>
    <row r="29" spans="1:8" ht="12.75" customHeight="1" x14ac:dyDescent="0.3">
      <c r="A29" s="18"/>
      <c r="B29" s="22" t="s">
        <v>13</v>
      </c>
      <c r="C29" s="69">
        <f>D27/C27</f>
        <v>1.0039938095951275</v>
      </c>
      <c r="D29" s="70"/>
      <c r="E29" s="69">
        <f>F27/E27</f>
        <v>1.0281118607607314</v>
      </c>
      <c r="F29" s="70"/>
      <c r="G29" s="71">
        <f>H27/G27</f>
        <v>1.204634892872759</v>
      </c>
      <c r="H29" s="72"/>
    </row>
    <row r="30" spans="1:8" x14ac:dyDescent="0.3">
      <c r="C30" s="24"/>
      <c r="D30" s="24"/>
      <c r="E30" s="24"/>
      <c r="F30" s="24"/>
      <c r="G30" s="25"/>
      <c r="H30" s="25"/>
    </row>
    <row r="31" spans="1:8" x14ac:dyDescent="0.3">
      <c r="A31" s="76" t="s">
        <v>29</v>
      </c>
      <c r="B31" s="26" t="s">
        <v>14</v>
      </c>
      <c r="C31" s="27">
        <v>1</v>
      </c>
      <c r="D31" s="27">
        <v>0</v>
      </c>
      <c r="E31" s="27">
        <v>0</v>
      </c>
      <c r="F31" s="27">
        <v>0</v>
      </c>
      <c r="G31" s="46">
        <v>0</v>
      </c>
      <c r="H31" s="46">
        <v>1</v>
      </c>
    </row>
    <row r="32" spans="1:8" x14ac:dyDescent="0.3">
      <c r="A32" s="76"/>
      <c r="B32" s="26" t="s">
        <v>16</v>
      </c>
      <c r="C32" s="7">
        <v>36</v>
      </c>
      <c r="D32" s="7">
        <v>24</v>
      </c>
      <c r="E32" s="7">
        <v>63</v>
      </c>
      <c r="F32" s="7">
        <v>23</v>
      </c>
      <c r="G32" s="30">
        <v>36</v>
      </c>
      <c r="H32" s="30">
        <v>20</v>
      </c>
    </row>
    <row r="33" spans="1:8" x14ac:dyDescent="0.3">
      <c r="A33" s="76"/>
      <c r="B33" s="31" t="s">
        <v>17</v>
      </c>
      <c r="C33" s="7">
        <v>1701</v>
      </c>
      <c r="D33" s="7">
        <v>1352</v>
      </c>
      <c r="E33" s="7">
        <v>1777</v>
      </c>
      <c r="F33" s="7">
        <v>1287</v>
      </c>
      <c r="G33" s="30">
        <v>1338</v>
      </c>
      <c r="H33" s="30">
        <v>1691</v>
      </c>
    </row>
    <row r="34" spans="1:8" ht="21.6" x14ac:dyDescent="0.3">
      <c r="A34" s="76"/>
      <c r="B34" s="32" t="s">
        <v>18</v>
      </c>
      <c r="C34" s="7">
        <v>42</v>
      </c>
      <c r="D34" s="7">
        <v>31</v>
      </c>
      <c r="E34" s="7">
        <v>51</v>
      </c>
      <c r="F34" s="7">
        <v>34</v>
      </c>
      <c r="G34" s="30">
        <v>22</v>
      </c>
      <c r="H34" s="30">
        <v>33</v>
      </c>
    </row>
    <row r="35" spans="1:8" x14ac:dyDescent="0.3">
      <c r="A35" s="76"/>
      <c r="B35" s="33" t="s">
        <v>19</v>
      </c>
      <c r="C35" s="12">
        <v>3817</v>
      </c>
      <c r="D35" s="12">
        <v>2769</v>
      </c>
      <c r="E35" s="12">
        <v>3844</v>
      </c>
      <c r="F35" s="12">
        <v>2893</v>
      </c>
      <c r="G35" s="45">
        <v>2273</v>
      </c>
      <c r="H35" s="45">
        <v>3465</v>
      </c>
    </row>
    <row r="36" spans="1:8" x14ac:dyDescent="0.3">
      <c r="A36" s="76"/>
      <c r="B36" s="22" t="s">
        <v>12</v>
      </c>
      <c r="C36" s="16">
        <f t="shared" ref="C36:H36" si="4">SUM(C31:C35)</f>
        <v>5597</v>
      </c>
      <c r="D36" s="16">
        <f t="shared" si="4"/>
        <v>4176</v>
      </c>
      <c r="E36" s="16">
        <f t="shared" si="4"/>
        <v>5735</v>
      </c>
      <c r="F36" s="16">
        <f t="shared" si="4"/>
        <v>4237</v>
      </c>
      <c r="G36" s="17">
        <f t="shared" si="4"/>
        <v>3669</v>
      </c>
      <c r="H36" s="17">
        <f t="shared" si="4"/>
        <v>5210</v>
      </c>
    </row>
    <row r="37" spans="1:8" ht="8.25" customHeight="1" x14ac:dyDescent="0.3">
      <c r="A37" s="18"/>
      <c r="B37" s="38"/>
      <c r="C37" s="39"/>
      <c r="D37" s="39"/>
      <c r="E37" s="39"/>
      <c r="F37" s="39"/>
      <c r="G37" s="40"/>
      <c r="H37" s="40"/>
    </row>
    <row r="38" spans="1:8" ht="12.75" customHeight="1" x14ac:dyDescent="0.3">
      <c r="A38" s="18"/>
      <c r="B38" s="22" t="s">
        <v>13</v>
      </c>
      <c r="C38" s="69">
        <f>D36/C36</f>
        <v>0.74611398963730569</v>
      </c>
      <c r="D38" s="70"/>
      <c r="E38" s="69">
        <f>F36/E36</f>
        <v>0.73879686137750655</v>
      </c>
      <c r="F38" s="70"/>
      <c r="G38" s="71">
        <f>H36/G36</f>
        <v>1.4200054510765876</v>
      </c>
      <c r="H38" s="72"/>
    </row>
    <row r="39" spans="1:8" ht="7.5" customHeight="1" x14ac:dyDescent="0.3">
      <c r="C39" s="24"/>
      <c r="D39" s="24"/>
      <c r="E39" s="24"/>
      <c r="F39" s="24"/>
      <c r="G39" s="25"/>
      <c r="H39" s="25"/>
    </row>
    <row r="40" spans="1:8" x14ac:dyDescent="0.3">
      <c r="A40" s="77" t="s">
        <v>30</v>
      </c>
      <c r="B40" s="26" t="s">
        <v>14</v>
      </c>
      <c r="C40" s="27">
        <v>0</v>
      </c>
      <c r="D40" s="27">
        <v>0</v>
      </c>
      <c r="E40" s="27">
        <v>1</v>
      </c>
      <c r="F40" s="27">
        <v>1</v>
      </c>
      <c r="G40" s="46">
        <v>0</v>
      </c>
      <c r="H40" s="46">
        <v>0</v>
      </c>
    </row>
    <row r="41" spans="1:8" x14ac:dyDescent="0.3">
      <c r="A41" s="78"/>
      <c r="B41" s="26" t="s">
        <v>16</v>
      </c>
      <c r="C41" s="7">
        <v>74</v>
      </c>
      <c r="D41" s="7">
        <v>52</v>
      </c>
      <c r="E41" s="7">
        <v>67</v>
      </c>
      <c r="F41" s="7">
        <v>68</v>
      </c>
      <c r="G41" s="30">
        <v>67</v>
      </c>
      <c r="H41" s="30">
        <v>57</v>
      </c>
    </row>
    <row r="42" spans="1:8" x14ac:dyDescent="0.3">
      <c r="A42" s="78"/>
      <c r="B42" s="31" t="s">
        <v>17</v>
      </c>
      <c r="C42" s="7">
        <v>2880</v>
      </c>
      <c r="D42" s="7">
        <v>2064</v>
      </c>
      <c r="E42" s="7">
        <v>2495</v>
      </c>
      <c r="F42" s="7">
        <v>2049</v>
      </c>
      <c r="G42" s="30">
        <v>2169</v>
      </c>
      <c r="H42" s="30">
        <v>2203</v>
      </c>
    </row>
    <row r="43" spans="1:8" ht="21.6" x14ac:dyDescent="0.3">
      <c r="A43" s="78"/>
      <c r="B43" s="32" t="s">
        <v>18</v>
      </c>
      <c r="C43" s="7">
        <v>37</v>
      </c>
      <c r="D43" s="7">
        <v>40</v>
      </c>
      <c r="E43" s="7">
        <v>32</v>
      </c>
      <c r="F43" s="7">
        <v>36</v>
      </c>
      <c r="G43" s="30">
        <v>35</v>
      </c>
      <c r="H43" s="30">
        <v>24</v>
      </c>
    </row>
    <row r="44" spans="1:8" x14ac:dyDescent="0.3">
      <c r="A44" s="78"/>
      <c r="B44" s="33" t="s">
        <v>19</v>
      </c>
      <c r="C44" s="12">
        <v>5272</v>
      </c>
      <c r="D44" s="12">
        <v>5089</v>
      </c>
      <c r="E44" s="12">
        <v>4415</v>
      </c>
      <c r="F44" s="12">
        <v>4957</v>
      </c>
      <c r="G44" s="45">
        <v>4028</v>
      </c>
      <c r="H44" s="45">
        <v>3146</v>
      </c>
    </row>
    <row r="45" spans="1:8" x14ac:dyDescent="0.3">
      <c r="A45" s="79"/>
      <c r="B45" s="22" t="s">
        <v>12</v>
      </c>
      <c r="C45" s="16">
        <f t="shared" ref="C45:H45" si="5">SUM(C40:C44)</f>
        <v>8263</v>
      </c>
      <c r="D45" s="16">
        <f t="shared" si="5"/>
        <v>7245</v>
      </c>
      <c r="E45" s="16">
        <f t="shared" si="5"/>
        <v>7010</v>
      </c>
      <c r="F45" s="16">
        <f t="shared" si="5"/>
        <v>7111</v>
      </c>
      <c r="G45" s="17">
        <f t="shared" si="5"/>
        <v>6299</v>
      </c>
      <c r="H45" s="17">
        <f t="shared" si="5"/>
        <v>5430</v>
      </c>
    </row>
    <row r="46" spans="1:8" ht="7.5" customHeight="1" x14ac:dyDescent="0.3">
      <c r="A46" s="18"/>
      <c r="B46" s="38"/>
      <c r="C46" s="39"/>
      <c r="D46" s="39"/>
      <c r="E46" s="39"/>
      <c r="F46" s="39"/>
      <c r="G46" s="40"/>
      <c r="H46" s="40"/>
    </row>
    <row r="47" spans="1:8" x14ac:dyDescent="0.3">
      <c r="A47" s="18"/>
      <c r="B47" s="22" t="s">
        <v>13</v>
      </c>
      <c r="C47" s="69">
        <f>D45/C45</f>
        <v>0.87680019363427331</v>
      </c>
      <c r="D47" s="70"/>
      <c r="E47" s="69">
        <f>F45/E45</f>
        <v>1.0144079885877317</v>
      </c>
      <c r="F47" s="70"/>
      <c r="G47" s="71">
        <f>H45/G45</f>
        <v>0.8620415939037942</v>
      </c>
      <c r="H47" s="72"/>
    </row>
    <row r="48" spans="1:8" x14ac:dyDescent="0.3">
      <c r="C48" s="24"/>
      <c r="D48" s="24"/>
      <c r="E48" s="24"/>
      <c r="F48" s="24"/>
      <c r="G48" s="25"/>
      <c r="H48" s="25"/>
    </row>
    <row r="49" spans="1:8" x14ac:dyDescent="0.3">
      <c r="A49" s="76" t="s">
        <v>31</v>
      </c>
      <c r="B49" s="26" t="s">
        <v>14</v>
      </c>
      <c r="C49" s="7">
        <v>2</v>
      </c>
      <c r="D49" s="7">
        <v>3</v>
      </c>
      <c r="E49" s="7">
        <v>5</v>
      </c>
      <c r="F49" s="7">
        <v>4</v>
      </c>
      <c r="G49" s="30">
        <v>0</v>
      </c>
      <c r="H49" s="30">
        <v>2</v>
      </c>
    </row>
    <row r="50" spans="1:8" x14ac:dyDescent="0.3">
      <c r="A50" s="76"/>
      <c r="B50" s="26" t="s">
        <v>16</v>
      </c>
      <c r="C50" s="7">
        <v>90</v>
      </c>
      <c r="D50" s="7">
        <v>78</v>
      </c>
      <c r="E50" s="7">
        <v>76</v>
      </c>
      <c r="F50" s="7">
        <v>74</v>
      </c>
      <c r="G50" s="30">
        <v>61</v>
      </c>
      <c r="H50" s="30">
        <v>56</v>
      </c>
    </row>
    <row r="51" spans="1:8" x14ac:dyDescent="0.3">
      <c r="A51" s="76" t="s">
        <v>24</v>
      </c>
      <c r="B51" s="31" t="s">
        <v>17</v>
      </c>
      <c r="C51" s="7">
        <v>2955</v>
      </c>
      <c r="D51" s="7">
        <v>2386</v>
      </c>
      <c r="E51" s="7">
        <v>2908</v>
      </c>
      <c r="F51" s="7">
        <v>2506</v>
      </c>
      <c r="G51" s="30">
        <v>2102</v>
      </c>
      <c r="H51" s="30">
        <v>1894</v>
      </c>
    </row>
    <row r="52" spans="1:8" ht="21.6" x14ac:dyDescent="0.3">
      <c r="A52" s="76" t="s">
        <v>24</v>
      </c>
      <c r="B52" s="32" t="s">
        <v>18</v>
      </c>
      <c r="C52" s="7">
        <v>35</v>
      </c>
      <c r="D52" s="7">
        <v>40</v>
      </c>
      <c r="E52" s="7">
        <v>44</v>
      </c>
      <c r="F52" s="7">
        <v>36</v>
      </c>
      <c r="G52" s="30">
        <v>22</v>
      </c>
      <c r="H52" s="30">
        <v>29</v>
      </c>
    </row>
    <row r="53" spans="1:8" x14ac:dyDescent="0.3">
      <c r="A53" s="76" t="s">
        <v>24</v>
      </c>
      <c r="B53" s="33" t="s">
        <v>19</v>
      </c>
      <c r="C53" s="12">
        <v>6403</v>
      </c>
      <c r="D53" s="12">
        <v>5470</v>
      </c>
      <c r="E53" s="12">
        <v>6762</v>
      </c>
      <c r="F53" s="12">
        <v>6227</v>
      </c>
      <c r="G53" s="45">
        <v>3755</v>
      </c>
      <c r="H53" s="45">
        <v>5026</v>
      </c>
    </row>
    <row r="54" spans="1:8" x14ac:dyDescent="0.3">
      <c r="A54" s="76" t="s">
        <v>24</v>
      </c>
      <c r="B54" s="22" t="s">
        <v>12</v>
      </c>
      <c r="C54" s="16">
        <f t="shared" ref="C54:H54" si="6">SUM(C49:C53)</f>
        <v>9485</v>
      </c>
      <c r="D54" s="16">
        <f t="shared" si="6"/>
        <v>7977</v>
      </c>
      <c r="E54" s="16">
        <f t="shared" si="6"/>
        <v>9795</v>
      </c>
      <c r="F54" s="16">
        <f t="shared" si="6"/>
        <v>8847</v>
      </c>
      <c r="G54" s="17">
        <f t="shared" si="6"/>
        <v>5940</v>
      </c>
      <c r="H54" s="17">
        <f t="shared" si="6"/>
        <v>7007</v>
      </c>
    </row>
    <row r="55" spans="1:8" ht="7.5" customHeight="1" x14ac:dyDescent="0.3">
      <c r="A55" s="18"/>
      <c r="B55" s="38"/>
      <c r="C55" s="39"/>
      <c r="D55" s="39"/>
      <c r="E55" s="39"/>
      <c r="F55" s="39"/>
      <c r="G55" s="40"/>
      <c r="H55" s="40"/>
    </row>
    <row r="56" spans="1:8" x14ac:dyDescent="0.3">
      <c r="A56" s="18"/>
      <c r="B56" s="22" t="s">
        <v>13</v>
      </c>
      <c r="C56" s="69">
        <f>D54/C54</f>
        <v>0.84101212440695838</v>
      </c>
      <c r="D56" s="70"/>
      <c r="E56" s="69">
        <f>F54/E54</f>
        <v>0.90321592649310878</v>
      </c>
      <c r="F56" s="70"/>
      <c r="G56" s="71">
        <f>H54/G54</f>
        <v>1.1796296296296296</v>
      </c>
      <c r="H56" s="72"/>
    </row>
    <row r="57" spans="1:8" x14ac:dyDescent="0.3">
      <c r="C57" s="24"/>
      <c r="D57" s="24"/>
      <c r="E57" s="24"/>
      <c r="F57" s="24"/>
      <c r="G57" s="25"/>
      <c r="H57" s="25"/>
    </row>
    <row r="58" spans="1:8" x14ac:dyDescent="0.3">
      <c r="A58" s="76" t="s">
        <v>32</v>
      </c>
      <c r="B58" s="26" t="s">
        <v>14</v>
      </c>
      <c r="C58" s="7">
        <v>0</v>
      </c>
      <c r="D58" s="7">
        <v>0</v>
      </c>
      <c r="E58" s="7">
        <v>1</v>
      </c>
      <c r="F58" s="7">
        <v>1</v>
      </c>
      <c r="G58" s="30">
        <v>2</v>
      </c>
      <c r="H58" s="30">
        <v>0</v>
      </c>
    </row>
    <row r="59" spans="1:8" x14ac:dyDescent="0.3">
      <c r="A59" s="76"/>
      <c r="B59" s="47" t="s">
        <v>16</v>
      </c>
      <c r="C59" s="7">
        <v>77</v>
      </c>
      <c r="D59" s="7">
        <v>62</v>
      </c>
      <c r="E59" s="7">
        <v>70</v>
      </c>
      <c r="F59" s="7">
        <v>67</v>
      </c>
      <c r="G59" s="30">
        <v>44</v>
      </c>
      <c r="H59" s="30">
        <v>57</v>
      </c>
    </row>
    <row r="60" spans="1:8" x14ac:dyDescent="0.3">
      <c r="A60" s="76"/>
      <c r="B60" s="31" t="s">
        <v>17</v>
      </c>
      <c r="C60" s="7">
        <v>2765</v>
      </c>
      <c r="D60" s="7">
        <v>2314</v>
      </c>
      <c r="E60" s="7">
        <v>2322</v>
      </c>
      <c r="F60" s="7">
        <v>2034</v>
      </c>
      <c r="G60" s="30">
        <v>1888</v>
      </c>
      <c r="H60" s="30">
        <v>1760</v>
      </c>
    </row>
    <row r="61" spans="1:8" ht="21.6" x14ac:dyDescent="0.3">
      <c r="A61" s="76"/>
      <c r="B61" s="32" t="s">
        <v>18</v>
      </c>
      <c r="C61" s="7">
        <v>47</v>
      </c>
      <c r="D61" s="7">
        <v>16</v>
      </c>
      <c r="E61" s="7">
        <v>27</v>
      </c>
      <c r="F61" s="7">
        <v>29</v>
      </c>
      <c r="G61" s="30">
        <v>21</v>
      </c>
      <c r="H61" s="30">
        <v>26</v>
      </c>
    </row>
    <row r="62" spans="1:8" x14ac:dyDescent="0.3">
      <c r="A62" s="76"/>
      <c r="B62" s="33" t="s">
        <v>19</v>
      </c>
      <c r="C62" s="12">
        <v>6903</v>
      </c>
      <c r="D62" s="12">
        <v>6551</v>
      </c>
      <c r="E62" s="12">
        <v>8797</v>
      </c>
      <c r="F62" s="12">
        <v>7173</v>
      </c>
      <c r="G62" s="45">
        <v>5271</v>
      </c>
      <c r="H62" s="45">
        <v>4465</v>
      </c>
    </row>
    <row r="63" spans="1:8" x14ac:dyDescent="0.3">
      <c r="A63" s="76"/>
      <c r="B63" s="22" t="s">
        <v>12</v>
      </c>
      <c r="C63" s="16">
        <f t="shared" ref="C63:H63" si="7">SUM(C58:C62)</f>
        <v>9792</v>
      </c>
      <c r="D63" s="16">
        <f t="shared" si="7"/>
        <v>8943</v>
      </c>
      <c r="E63" s="16">
        <f t="shared" si="7"/>
        <v>11217</v>
      </c>
      <c r="F63" s="16">
        <f t="shared" si="7"/>
        <v>9304</v>
      </c>
      <c r="G63" s="17">
        <f t="shared" si="7"/>
        <v>7226</v>
      </c>
      <c r="H63" s="17">
        <f t="shared" si="7"/>
        <v>6308</v>
      </c>
    </row>
    <row r="64" spans="1:8" ht="7.5" customHeight="1" x14ac:dyDescent="0.3">
      <c r="A64" s="18"/>
      <c r="B64" s="38"/>
      <c r="C64" s="39"/>
      <c r="D64" s="39"/>
      <c r="E64" s="39"/>
      <c r="F64" s="39"/>
      <c r="G64" s="40"/>
      <c r="H64" s="40"/>
    </row>
    <row r="65" spans="1:8" x14ac:dyDescent="0.3">
      <c r="A65" s="18"/>
      <c r="B65" s="22" t="s">
        <v>13</v>
      </c>
      <c r="C65" s="69">
        <f>D63/C63</f>
        <v>0.91329656862745101</v>
      </c>
      <c r="D65" s="70"/>
      <c r="E65" s="69">
        <f>F63/E63</f>
        <v>0.82945529107604532</v>
      </c>
      <c r="F65" s="70"/>
      <c r="G65" s="71">
        <f>H63/G63</f>
        <v>0.87295876003321338</v>
      </c>
      <c r="H65" s="72"/>
    </row>
    <row r="66" spans="1:8" x14ac:dyDescent="0.3">
      <c r="C66" s="24"/>
      <c r="D66" s="24"/>
      <c r="E66" s="24"/>
      <c r="F66" s="24"/>
      <c r="G66" s="25"/>
      <c r="H66" s="25"/>
    </row>
    <row r="67" spans="1:8" ht="14.4" customHeight="1" x14ac:dyDescent="0.3">
      <c r="A67" s="73" t="s">
        <v>33</v>
      </c>
      <c r="B67" s="26" t="s">
        <v>16</v>
      </c>
      <c r="C67" s="9">
        <v>91</v>
      </c>
      <c r="D67" s="9">
        <v>78</v>
      </c>
      <c r="E67" s="9">
        <v>74</v>
      </c>
      <c r="F67" s="9">
        <v>91</v>
      </c>
      <c r="G67" s="11">
        <v>49</v>
      </c>
      <c r="H67" s="11">
        <v>72</v>
      </c>
    </row>
    <row r="68" spans="1:8" ht="14.4" customHeight="1" x14ac:dyDescent="0.3">
      <c r="A68" s="74"/>
      <c r="B68" s="48" t="s">
        <v>17</v>
      </c>
      <c r="C68" s="49">
        <v>2179</v>
      </c>
      <c r="D68" s="49">
        <v>1864</v>
      </c>
      <c r="E68" s="49">
        <v>2332</v>
      </c>
      <c r="F68" s="49">
        <v>2157</v>
      </c>
      <c r="G68" s="50">
        <v>1709</v>
      </c>
      <c r="H68" s="50">
        <v>2042</v>
      </c>
    </row>
    <row r="69" spans="1:8" ht="25.2" customHeight="1" x14ac:dyDescent="0.3">
      <c r="A69" s="74"/>
      <c r="B69" s="32" t="s">
        <v>18</v>
      </c>
      <c r="C69" s="7">
        <v>36</v>
      </c>
      <c r="D69" s="7">
        <v>37</v>
      </c>
      <c r="E69" s="7">
        <v>53</v>
      </c>
      <c r="F69" s="7">
        <v>33</v>
      </c>
      <c r="G69" s="30">
        <v>38</v>
      </c>
      <c r="H69" s="30">
        <v>40</v>
      </c>
    </row>
    <row r="70" spans="1:8" ht="14.4" customHeight="1" x14ac:dyDescent="0.3">
      <c r="A70" s="74"/>
      <c r="B70" s="33" t="s">
        <v>19</v>
      </c>
      <c r="C70" s="12">
        <v>4154</v>
      </c>
      <c r="D70" s="12">
        <v>3924</v>
      </c>
      <c r="E70" s="12">
        <v>4966</v>
      </c>
      <c r="F70" s="12">
        <v>4424</v>
      </c>
      <c r="G70" s="45">
        <v>3319</v>
      </c>
      <c r="H70" s="45">
        <v>2796</v>
      </c>
    </row>
    <row r="71" spans="1:8" ht="14.4" customHeight="1" x14ac:dyDescent="0.3">
      <c r="A71" s="75"/>
      <c r="B71" s="22" t="s">
        <v>12</v>
      </c>
      <c r="C71" s="16">
        <f t="shared" ref="C71:H71" si="8">SUM(C67:C70)</f>
        <v>6460</v>
      </c>
      <c r="D71" s="16">
        <f t="shared" si="8"/>
        <v>5903</v>
      </c>
      <c r="E71" s="16">
        <f t="shared" si="8"/>
        <v>7425</v>
      </c>
      <c r="F71" s="16">
        <f t="shared" si="8"/>
        <v>6705</v>
      </c>
      <c r="G71" s="17">
        <f t="shared" si="8"/>
        <v>5115</v>
      </c>
      <c r="H71" s="17">
        <f t="shared" si="8"/>
        <v>4950</v>
      </c>
    </row>
    <row r="72" spans="1:8" ht="7.5" customHeight="1" x14ac:dyDescent="0.3">
      <c r="A72" s="18"/>
      <c r="B72" s="38"/>
      <c r="C72" s="39"/>
      <c r="D72" s="39"/>
      <c r="E72" s="39"/>
      <c r="F72" s="39"/>
      <c r="G72" s="40"/>
      <c r="H72" s="40"/>
    </row>
    <row r="73" spans="1:8" x14ac:dyDescent="0.3">
      <c r="A73" s="18"/>
      <c r="B73" s="22" t="s">
        <v>13</v>
      </c>
      <c r="C73" s="69">
        <f>D71/C71</f>
        <v>0.91377708978328176</v>
      </c>
      <c r="D73" s="70"/>
      <c r="E73" s="69">
        <f>F71/E71</f>
        <v>0.90303030303030307</v>
      </c>
      <c r="F73" s="70"/>
      <c r="G73" s="71">
        <f>H71/G71</f>
        <v>0.967741935483871</v>
      </c>
      <c r="H73" s="72"/>
    </row>
    <row r="74" spans="1:8" x14ac:dyDescent="0.3">
      <c r="C74" s="24"/>
      <c r="D74" s="24"/>
      <c r="E74" s="24"/>
      <c r="F74" s="24"/>
      <c r="G74" s="25"/>
      <c r="H74" s="25"/>
    </row>
    <row r="75" spans="1:8" ht="12.75" customHeight="1" x14ac:dyDescent="0.3">
      <c r="A75" s="73" t="s">
        <v>34</v>
      </c>
      <c r="B75" s="26" t="s">
        <v>16</v>
      </c>
      <c r="C75" s="9">
        <v>98</v>
      </c>
      <c r="D75" s="9">
        <v>91</v>
      </c>
      <c r="E75" s="9">
        <v>68</v>
      </c>
      <c r="F75" s="9">
        <v>30</v>
      </c>
      <c r="G75" s="11">
        <v>56</v>
      </c>
      <c r="H75" s="11">
        <v>33</v>
      </c>
    </row>
    <row r="76" spans="1:8" x14ac:dyDescent="0.3">
      <c r="A76" s="74"/>
      <c r="B76" s="48" t="s">
        <v>17</v>
      </c>
      <c r="C76" s="49">
        <v>3518</v>
      </c>
      <c r="D76" s="49">
        <v>2194</v>
      </c>
      <c r="E76" s="49">
        <v>3828</v>
      </c>
      <c r="F76" s="49">
        <v>2151</v>
      </c>
      <c r="G76" s="50">
        <v>1960</v>
      </c>
      <c r="H76" s="50">
        <v>3302</v>
      </c>
    </row>
    <row r="77" spans="1:8" ht="21.6" x14ac:dyDescent="0.3">
      <c r="A77" s="74"/>
      <c r="B77" s="32" t="s">
        <v>18</v>
      </c>
      <c r="C77" s="7">
        <v>19</v>
      </c>
      <c r="D77" s="7">
        <v>17</v>
      </c>
      <c r="E77" s="7">
        <v>18</v>
      </c>
      <c r="F77" s="7">
        <v>11</v>
      </c>
      <c r="G77" s="30">
        <v>10</v>
      </c>
      <c r="H77" s="30">
        <v>15</v>
      </c>
    </row>
    <row r="78" spans="1:8" x14ac:dyDescent="0.3">
      <c r="A78" s="74"/>
      <c r="B78" s="33" t="s">
        <v>19</v>
      </c>
      <c r="C78" s="12">
        <v>5858</v>
      </c>
      <c r="D78" s="12">
        <v>6387</v>
      </c>
      <c r="E78" s="12">
        <v>7454</v>
      </c>
      <c r="F78" s="12">
        <v>7617</v>
      </c>
      <c r="G78" s="45">
        <v>3966</v>
      </c>
      <c r="H78" s="45">
        <v>4520</v>
      </c>
    </row>
    <row r="79" spans="1:8" x14ac:dyDescent="0.3">
      <c r="A79" s="75"/>
      <c r="B79" s="22" t="s">
        <v>12</v>
      </c>
      <c r="C79" s="16">
        <f t="shared" ref="C79:H79" si="9">SUM(C75:C78)</f>
        <v>9493</v>
      </c>
      <c r="D79" s="16">
        <f t="shared" si="9"/>
        <v>8689</v>
      </c>
      <c r="E79" s="16">
        <f t="shared" si="9"/>
        <v>11368</v>
      </c>
      <c r="F79" s="16">
        <f t="shared" si="9"/>
        <v>9809</v>
      </c>
      <c r="G79" s="17">
        <f t="shared" si="9"/>
        <v>5992</v>
      </c>
      <c r="H79" s="17">
        <f t="shared" si="9"/>
        <v>7870</v>
      </c>
    </row>
    <row r="80" spans="1:8" ht="7.5" customHeight="1" x14ac:dyDescent="0.3">
      <c r="A80" s="18"/>
      <c r="B80" s="38"/>
      <c r="C80" s="39"/>
      <c r="D80" s="39"/>
      <c r="E80" s="39"/>
      <c r="F80" s="39"/>
      <c r="G80" s="40"/>
      <c r="H80" s="40"/>
    </row>
    <row r="81" spans="1:8" x14ac:dyDescent="0.3">
      <c r="A81" s="18"/>
      <c r="B81" s="22" t="s">
        <v>13</v>
      </c>
      <c r="C81" s="69">
        <f>D79/C79</f>
        <v>0.91530601495839037</v>
      </c>
      <c r="D81" s="70"/>
      <c r="E81" s="69">
        <f>F79/E79</f>
        <v>0.86286066150598173</v>
      </c>
      <c r="F81" s="70"/>
      <c r="G81" s="71">
        <f>H79/G79</f>
        <v>1.3134178905206944</v>
      </c>
      <c r="H81" s="72"/>
    </row>
    <row r="83" spans="1:8" x14ac:dyDescent="0.3">
      <c r="A83" s="68" t="s">
        <v>35</v>
      </c>
      <c r="B83" s="26" t="s">
        <v>14</v>
      </c>
      <c r="C83" s="41">
        <v>0</v>
      </c>
      <c r="D83" s="41">
        <v>0</v>
      </c>
      <c r="E83" s="42">
        <v>0</v>
      </c>
      <c r="F83" s="42">
        <v>1</v>
      </c>
      <c r="G83" s="42">
        <v>0</v>
      </c>
      <c r="H83" s="42">
        <v>0</v>
      </c>
    </row>
    <row r="84" spans="1:8" x14ac:dyDescent="0.3">
      <c r="A84" s="68"/>
      <c r="B84" s="47" t="s">
        <v>16</v>
      </c>
      <c r="C84" s="41">
        <v>29</v>
      </c>
      <c r="D84" s="41">
        <v>38</v>
      </c>
      <c r="E84" s="42">
        <v>41</v>
      </c>
      <c r="F84" s="42">
        <v>56</v>
      </c>
      <c r="G84" s="42">
        <v>44</v>
      </c>
      <c r="H84" s="42">
        <v>40</v>
      </c>
    </row>
    <row r="85" spans="1:8" x14ac:dyDescent="0.3">
      <c r="A85" s="68"/>
      <c r="B85" s="31" t="s">
        <v>17</v>
      </c>
      <c r="C85" s="41">
        <v>1286</v>
      </c>
      <c r="D85" s="41">
        <v>1056</v>
      </c>
      <c r="E85" s="42">
        <v>1145</v>
      </c>
      <c r="F85" s="42">
        <v>1240</v>
      </c>
      <c r="G85" s="42">
        <v>736</v>
      </c>
      <c r="H85" s="42">
        <v>1003</v>
      </c>
    </row>
    <row r="86" spans="1:8" ht="21.6" x14ac:dyDescent="0.3">
      <c r="A86" s="68"/>
      <c r="B86" s="32" t="s">
        <v>18</v>
      </c>
      <c r="C86" s="41">
        <v>34</v>
      </c>
      <c r="D86" s="41">
        <v>24</v>
      </c>
      <c r="E86" s="42">
        <v>30</v>
      </c>
      <c r="F86" s="42">
        <v>40</v>
      </c>
      <c r="G86" s="42">
        <v>12</v>
      </c>
      <c r="H86" s="42">
        <v>12</v>
      </c>
    </row>
    <row r="87" spans="1:8" x14ac:dyDescent="0.3">
      <c r="A87" s="68"/>
      <c r="B87" s="33" t="s">
        <v>19</v>
      </c>
      <c r="C87" s="34">
        <v>3647</v>
      </c>
      <c r="D87" s="34">
        <v>2694</v>
      </c>
      <c r="E87" s="35">
        <v>4760</v>
      </c>
      <c r="F87" s="35">
        <v>3433</v>
      </c>
      <c r="G87" s="35">
        <v>2638</v>
      </c>
      <c r="H87" s="35">
        <v>2657</v>
      </c>
    </row>
    <row r="88" spans="1:8" x14ac:dyDescent="0.3">
      <c r="A88" s="68"/>
      <c r="B88" s="22" t="s">
        <v>12</v>
      </c>
      <c r="C88" s="16">
        <f t="shared" ref="C88:H88" si="10">SUM(C83:C87)</f>
        <v>4996</v>
      </c>
      <c r="D88" s="16">
        <f t="shared" si="10"/>
        <v>3812</v>
      </c>
      <c r="E88" s="17">
        <f t="shared" si="10"/>
        <v>5976</v>
      </c>
      <c r="F88" s="17">
        <f t="shared" si="10"/>
        <v>4770</v>
      </c>
      <c r="G88" s="17">
        <f t="shared" si="10"/>
        <v>3430</v>
      </c>
      <c r="H88" s="17">
        <f t="shared" si="10"/>
        <v>3712</v>
      </c>
    </row>
    <row r="89" spans="1:8" ht="7.5" customHeight="1" x14ac:dyDescent="0.3">
      <c r="A89" s="18"/>
      <c r="B89" s="38"/>
      <c r="C89" s="39"/>
      <c r="D89" s="39"/>
      <c r="E89" s="39"/>
      <c r="F89" s="39"/>
      <c r="G89" s="40"/>
      <c r="H89" s="40"/>
    </row>
    <row r="90" spans="1:8" x14ac:dyDescent="0.3">
      <c r="A90" s="18"/>
      <c r="B90" s="22" t="s">
        <v>13</v>
      </c>
      <c r="C90" s="69">
        <f>D88/C88</f>
        <v>0.76301040832666134</v>
      </c>
      <c r="D90" s="70"/>
      <c r="E90" s="71">
        <f>F88/E88</f>
        <v>0.79819277108433739</v>
      </c>
      <c r="F90" s="72"/>
      <c r="G90" s="71">
        <f>H88/G88</f>
        <v>1.0822157434402333</v>
      </c>
      <c r="H90" s="72"/>
    </row>
    <row r="92" spans="1:8" x14ac:dyDescent="0.3">
      <c r="A92" s="67" t="s">
        <v>20</v>
      </c>
      <c r="B92" s="67"/>
      <c r="C92" s="67"/>
      <c r="D92" s="67"/>
      <c r="E92" s="67"/>
      <c r="F92" s="67"/>
    </row>
    <row r="93" spans="1:8" ht="27" customHeight="1" x14ac:dyDescent="0.3">
      <c r="A93" s="67" t="s">
        <v>21</v>
      </c>
      <c r="B93" s="67"/>
      <c r="C93" s="67"/>
      <c r="D93" s="67"/>
      <c r="E93" s="67"/>
      <c r="F93" s="67"/>
    </row>
    <row r="94" spans="1:8" ht="28.2" customHeight="1" x14ac:dyDescent="0.3">
      <c r="A94" s="67" t="s">
        <v>22</v>
      </c>
      <c r="B94" s="67"/>
      <c r="C94" s="67"/>
      <c r="D94" s="67"/>
      <c r="E94" s="67"/>
      <c r="F94" s="67"/>
    </row>
  </sheetData>
  <mergeCells count="43">
    <mergeCell ref="A13:A18"/>
    <mergeCell ref="A6:A9"/>
    <mergeCell ref="C11:D11"/>
    <mergeCell ref="E11:F11"/>
    <mergeCell ref="G11:H11"/>
    <mergeCell ref="A40:A45"/>
    <mergeCell ref="C20:D20"/>
    <mergeCell ref="E20:F20"/>
    <mergeCell ref="G20:H20"/>
    <mergeCell ref="A22:A27"/>
    <mergeCell ref="C29:D29"/>
    <mergeCell ref="E29:F29"/>
    <mergeCell ref="G29:H29"/>
    <mergeCell ref="A31:A36"/>
    <mergeCell ref="C38:D38"/>
    <mergeCell ref="E38:F38"/>
    <mergeCell ref="G38:H38"/>
    <mergeCell ref="A67:A71"/>
    <mergeCell ref="C47:D47"/>
    <mergeCell ref="E47:F47"/>
    <mergeCell ref="G47:H47"/>
    <mergeCell ref="A49:A54"/>
    <mergeCell ref="C56:D56"/>
    <mergeCell ref="E56:F56"/>
    <mergeCell ref="G56:H56"/>
    <mergeCell ref="A58:A63"/>
    <mergeCell ref="C65:D65"/>
    <mergeCell ref="E65:F65"/>
    <mergeCell ref="G65:H65"/>
    <mergeCell ref="G90:H90"/>
    <mergeCell ref="A93:F93"/>
    <mergeCell ref="C73:D73"/>
    <mergeCell ref="E73:F73"/>
    <mergeCell ref="G73:H73"/>
    <mergeCell ref="A75:A79"/>
    <mergeCell ref="C81:D81"/>
    <mergeCell ref="E81:F81"/>
    <mergeCell ref="G81:H81"/>
    <mergeCell ref="A94:F94"/>
    <mergeCell ref="A83:A88"/>
    <mergeCell ref="C90:D90"/>
    <mergeCell ref="E90:F90"/>
    <mergeCell ref="A92:F92"/>
  </mergeCells>
  <conditionalFormatting sqref="C11:D11">
    <cfRule type="cellIs" dxfId="104" priority="61" operator="greaterThan">
      <formula>1</formula>
    </cfRule>
    <cfRule type="cellIs" dxfId="103" priority="118" operator="lessThan">
      <formula>1</formula>
    </cfRule>
    <cfRule type="cellIs" dxfId="102" priority="119" operator="lessThan">
      <formula>0.99</formula>
    </cfRule>
  </conditionalFormatting>
  <conditionalFormatting sqref="E11:F11">
    <cfRule type="cellIs" dxfId="101" priority="60" operator="greaterThan">
      <formula>1</formula>
    </cfRule>
    <cfRule type="cellIs" dxfId="100" priority="117" operator="lessThan">
      <formula>1</formula>
    </cfRule>
  </conditionalFormatting>
  <conditionalFormatting sqref="C20:D20">
    <cfRule type="cellIs" dxfId="99" priority="111" operator="lessThan">
      <formula>1</formula>
    </cfRule>
    <cfRule type="cellIs" dxfId="98" priority="112" operator="lessThan">
      <formula>0.99</formula>
    </cfRule>
    <cfRule type="cellIs" dxfId="97" priority="113" operator="greaterThan">
      <formula>1</formula>
    </cfRule>
  </conditionalFormatting>
  <conditionalFormatting sqref="E20:F20">
    <cfRule type="cellIs" dxfId="96" priority="108" operator="lessThan">
      <formula>1</formula>
    </cfRule>
    <cfRule type="cellIs" dxfId="95" priority="109" operator="lessThan">
      <formula>0.99</formula>
    </cfRule>
    <cfRule type="cellIs" dxfId="94" priority="110" operator="greaterThan">
      <formula>1</formula>
    </cfRule>
  </conditionalFormatting>
  <conditionalFormatting sqref="C29:D29">
    <cfRule type="cellIs" dxfId="93" priority="102" operator="lessThan">
      <formula>1</formula>
    </cfRule>
    <cfRule type="cellIs" dxfId="92" priority="103" operator="lessThan">
      <formula>0.99</formula>
    </cfRule>
    <cfRule type="cellIs" dxfId="91" priority="104" operator="greaterThan">
      <formula>1</formula>
    </cfRule>
  </conditionalFormatting>
  <conditionalFormatting sqref="E29:F29">
    <cfRule type="cellIs" dxfId="90" priority="99" operator="lessThan">
      <formula>1</formula>
    </cfRule>
    <cfRule type="cellIs" dxfId="89" priority="100" operator="lessThan">
      <formula>0.99</formula>
    </cfRule>
    <cfRule type="cellIs" dxfId="88" priority="101" operator="greaterThan">
      <formula>1</formula>
    </cfRule>
  </conditionalFormatting>
  <conditionalFormatting sqref="C47:D47">
    <cfRule type="cellIs" dxfId="87" priority="93" operator="lessThan">
      <formula>1</formula>
    </cfRule>
    <cfRule type="cellIs" dxfId="86" priority="94" operator="lessThan">
      <formula>0.99</formula>
    </cfRule>
    <cfRule type="cellIs" dxfId="85" priority="95" operator="greaterThan">
      <formula>1</formula>
    </cfRule>
  </conditionalFormatting>
  <conditionalFormatting sqref="E47:F47">
    <cfRule type="cellIs" dxfId="84" priority="90" operator="lessThan">
      <formula>1</formula>
    </cfRule>
    <cfRule type="cellIs" dxfId="83" priority="91" operator="lessThan">
      <formula>0.99</formula>
    </cfRule>
    <cfRule type="cellIs" dxfId="82" priority="92" operator="greaterThan">
      <formula>1</formula>
    </cfRule>
  </conditionalFormatting>
  <conditionalFormatting sqref="C56:D56">
    <cfRule type="cellIs" dxfId="81" priority="84" operator="lessThan">
      <formula>1</formula>
    </cfRule>
    <cfRule type="cellIs" dxfId="80" priority="85" operator="lessThan">
      <formula>0.99</formula>
    </cfRule>
    <cfRule type="cellIs" dxfId="79" priority="86" operator="greaterThan">
      <formula>1</formula>
    </cfRule>
  </conditionalFormatting>
  <conditionalFormatting sqref="E56:F56">
    <cfRule type="cellIs" dxfId="78" priority="81" operator="lessThan">
      <formula>1</formula>
    </cfRule>
    <cfRule type="cellIs" dxfId="77" priority="82" operator="lessThan">
      <formula>0.99</formula>
    </cfRule>
    <cfRule type="cellIs" dxfId="76" priority="83" operator="greaterThan">
      <formula>1</formula>
    </cfRule>
  </conditionalFormatting>
  <conditionalFormatting sqref="C73:D73">
    <cfRule type="cellIs" dxfId="75" priority="75" operator="lessThan">
      <formula>1</formula>
    </cfRule>
    <cfRule type="cellIs" dxfId="74" priority="76" operator="lessThan">
      <formula>0.99</formula>
    </cfRule>
    <cfRule type="cellIs" dxfId="73" priority="77" operator="greaterThan">
      <formula>1</formula>
    </cfRule>
  </conditionalFormatting>
  <conditionalFormatting sqref="E73:F73">
    <cfRule type="cellIs" dxfId="72" priority="72" operator="lessThan">
      <formula>1</formula>
    </cfRule>
    <cfRule type="cellIs" dxfId="71" priority="73" operator="lessThan">
      <formula>0.99</formula>
    </cfRule>
    <cfRule type="cellIs" dxfId="70" priority="74" operator="greaterThan">
      <formula>1</formula>
    </cfRule>
  </conditionalFormatting>
  <conditionalFormatting sqref="C81:D81">
    <cfRule type="cellIs" dxfId="69" priority="66" operator="lessThan">
      <formula>1</formula>
    </cfRule>
    <cfRule type="cellIs" dxfId="68" priority="67" operator="lessThan">
      <formula>0.99</formula>
    </cfRule>
    <cfRule type="cellIs" dxfId="67" priority="68" operator="greaterThan">
      <formula>1</formula>
    </cfRule>
  </conditionalFormatting>
  <conditionalFormatting sqref="E81:F81">
    <cfRule type="cellIs" dxfId="66" priority="63" operator="lessThan">
      <formula>1</formula>
    </cfRule>
    <cfRule type="cellIs" dxfId="65" priority="64" operator="lessThan">
      <formula>0.99</formula>
    </cfRule>
    <cfRule type="cellIs" dxfId="64" priority="65" operator="greaterThan">
      <formula>1</formula>
    </cfRule>
  </conditionalFormatting>
  <conditionalFormatting sqref="C38:D38">
    <cfRule type="cellIs" dxfId="63" priority="54" operator="lessThan">
      <formula>1</formula>
    </cfRule>
    <cfRule type="cellIs" dxfId="62" priority="55" operator="lessThan">
      <formula>0.99</formula>
    </cfRule>
    <cfRule type="cellIs" dxfId="61" priority="56" operator="greaterThan">
      <formula>1</formula>
    </cfRule>
  </conditionalFormatting>
  <conditionalFormatting sqref="E38:F38">
    <cfRule type="cellIs" dxfId="60" priority="51" operator="lessThan">
      <formula>1</formula>
    </cfRule>
    <cfRule type="cellIs" dxfId="59" priority="52" operator="lessThan">
      <formula>0.99</formula>
    </cfRule>
    <cfRule type="cellIs" dxfId="58" priority="53" operator="greaterThan">
      <formula>1</formula>
    </cfRule>
  </conditionalFormatting>
  <conditionalFormatting sqref="C90:D90">
    <cfRule type="cellIs" dxfId="57" priority="45" operator="lessThan">
      <formula>1</formula>
    </cfRule>
    <cfRule type="cellIs" dxfId="56" priority="46" operator="lessThan">
      <formula>0.99</formula>
    </cfRule>
    <cfRule type="cellIs" dxfId="55" priority="47" operator="greaterThan">
      <formula>1</formula>
    </cfRule>
  </conditionalFormatting>
  <conditionalFormatting sqref="C65:D65">
    <cfRule type="cellIs" dxfId="54" priority="36" operator="lessThan">
      <formula>1</formula>
    </cfRule>
    <cfRule type="cellIs" dxfId="53" priority="37" operator="lessThan">
      <formula>0.99</formula>
    </cfRule>
    <cfRule type="cellIs" dxfId="52" priority="38" operator="greaterThan">
      <formula>1</formula>
    </cfRule>
  </conditionalFormatting>
  <conditionalFormatting sqref="E65:F65">
    <cfRule type="cellIs" dxfId="51" priority="33" operator="lessThan">
      <formula>1</formula>
    </cfRule>
    <cfRule type="cellIs" dxfId="50" priority="34" operator="lessThan">
      <formula>0.99</formula>
    </cfRule>
    <cfRule type="cellIs" dxfId="49" priority="35" operator="greaterThan">
      <formula>1</formula>
    </cfRule>
  </conditionalFormatting>
  <conditionalFormatting sqref="G11:H11">
    <cfRule type="cellIs" dxfId="48" priority="13" operator="greaterThan">
      <formula>1</formula>
    </cfRule>
    <cfRule type="cellIs" dxfId="47" priority="32" operator="lessThan">
      <formula>1</formula>
    </cfRule>
  </conditionalFormatting>
  <conditionalFormatting sqref="G20:H20">
    <cfRule type="cellIs" dxfId="46" priority="29" operator="lessThan">
      <formula>1</formula>
    </cfRule>
    <cfRule type="cellIs" dxfId="45" priority="30" operator="lessThan">
      <formula>0.99</formula>
    </cfRule>
    <cfRule type="cellIs" dxfId="44" priority="31" operator="greaterThan">
      <formula>1</formula>
    </cfRule>
  </conditionalFormatting>
  <conditionalFormatting sqref="G29:H29">
    <cfRule type="cellIs" dxfId="43" priority="26" operator="lessThan">
      <formula>1</formula>
    </cfRule>
    <cfRule type="cellIs" dxfId="42" priority="27" operator="lessThan">
      <formula>0.99</formula>
    </cfRule>
    <cfRule type="cellIs" dxfId="41" priority="28" operator="greaterThan">
      <formula>1</formula>
    </cfRule>
  </conditionalFormatting>
  <conditionalFormatting sqref="G47:H47">
    <cfRule type="cellIs" dxfId="40" priority="23" operator="lessThan">
      <formula>1</formula>
    </cfRule>
    <cfRule type="cellIs" dxfId="39" priority="24" operator="lessThan">
      <formula>0.99</formula>
    </cfRule>
    <cfRule type="cellIs" dxfId="38" priority="25" operator="greaterThan">
      <formula>1</formula>
    </cfRule>
  </conditionalFormatting>
  <conditionalFormatting sqref="G56:H56">
    <cfRule type="cellIs" dxfId="37" priority="20" operator="lessThan">
      <formula>1</formula>
    </cfRule>
    <cfRule type="cellIs" dxfId="36" priority="21" operator="lessThan">
      <formula>0.99</formula>
    </cfRule>
    <cfRule type="cellIs" dxfId="35" priority="22" operator="greaterThan">
      <formula>1</formula>
    </cfRule>
  </conditionalFormatting>
  <conditionalFormatting sqref="G73:H73">
    <cfRule type="cellIs" dxfId="34" priority="17" operator="lessThan">
      <formula>1</formula>
    </cfRule>
    <cfRule type="cellIs" dxfId="33" priority="18" operator="lessThan">
      <formula>0.99</formula>
    </cfRule>
    <cfRule type="cellIs" dxfId="32" priority="19" operator="greaterThan">
      <formula>1</formula>
    </cfRule>
  </conditionalFormatting>
  <conditionalFormatting sqref="G81:H81">
    <cfRule type="cellIs" dxfId="31" priority="14" operator="lessThan">
      <formula>1</formula>
    </cfRule>
    <cfRule type="cellIs" dxfId="30" priority="15" operator="lessThan">
      <formula>0.99</formula>
    </cfRule>
    <cfRule type="cellIs" dxfId="29" priority="16" operator="greaterThan">
      <formula>1</formula>
    </cfRule>
  </conditionalFormatting>
  <conditionalFormatting sqref="G38:H38">
    <cfRule type="cellIs" dxfId="28" priority="10" operator="lessThan">
      <formula>1</formula>
    </cfRule>
    <cfRule type="cellIs" dxfId="27" priority="11" operator="lessThan">
      <formula>0.99</formula>
    </cfRule>
    <cfRule type="cellIs" dxfId="26" priority="12" operator="greaterThan">
      <formula>1</formula>
    </cfRule>
  </conditionalFormatting>
  <conditionalFormatting sqref="G65:H65">
    <cfRule type="cellIs" dxfId="25" priority="4" operator="lessThan">
      <formula>1</formula>
    </cfRule>
    <cfRule type="cellIs" dxfId="24" priority="5" operator="lessThan">
      <formula>0.99</formula>
    </cfRule>
    <cfRule type="cellIs" dxfId="23" priority="6" operator="greaterThan">
      <formula>1</formula>
    </cfRule>
  </conditionalFormatting>
  <conditionalFormatting sqref="E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23622047244094491" right="0.23622047244094491" top="0.17" bottom="0.17" header="0.31496062992125984" footer="0.31496062992125984"/>
  <pageSetup paperSize="9" scale="62" orientation="portrait" r:id="rId1"/>
  <rowBreaks count="1" manualBreakCount="1"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8" zoomScaleNormal="100" workbookViewId="0">
      <selection activeCell="A29" sqref="A29:E29"/>
    </sheetView>
  </sheetViews>
  <sheetFormatPr defaultColWidth="9.109375" defaultRowHeight="13.8" x14ac:dyDescent="0.3"/>
  <cols>
    <col min="1" max="1" width="29.33203125" style="1" customWidth="1"/>
    <col min="2" max="2" width="20.109375" style="1" customWidth="1"/>
    <col min="3" max="3" width="11.88671875" style="1" customWidth="1"/>
    <col min="4" max="4" width="11.5546875" style="1" customWidth="1"/>
    <col min="5" max="6" width="9.109375" style="1"/>
    <col min="7" max="7" width="44.88671875" style="1" bestFit="1" customWidth="1"/>
    <col min="8" max="11" width="9.109375" style="1"/>
    <col min="12" max="12" width="44.88671875" style="1" bestFit="1" customWidth="1"/>
    <col min="13" max="13" width="41.88671875" style="1" bestFit="1" customWidth="1"/>
    <col min="14" max="16384" width="9.109375" style="1"/>
  </cols>
  <sheetData>
    <row r="1" spans="1:5" s="52" customFormat="1" ht="15.6" x14ac:dyDescent="0.3">
      <c r="A1" s="51" t="s">
        <v>25</v>
      </c>
    </row>
    <row r="2" spans="1:5" s="52" customFormat="1" ht="14.4" x14ac:dyDescent="0.3">
      <c r="A2" s="53" t="s">
        <v>36</v>
      </c>
    </row>
    <row r="3" spans="1:5" s="52" customFormat="1" x14ac:dyDescent="0.3">
      <c r="A3" s="54" t="s">
        <v>41</v>
      </c>
    </row>
    <row r="4" spans="1:5" s="52" customFormat="1" x14ac:dyDescent="0.3"/>
    <row r="5" spans="1:5" s="52" customFormat="1" ht="33" customHeight="1" x14ac:dyDescent="0.3">
      <c r="A5" s="3" t="s">
        <v>1</v>
      </c>
      <c r="B5" s="3" t="s">
        <v>2</v>
      </c>
      <c r="C5" s="55" t="s">
        <v>37</v>
      </c>
      <c r="D5" s="4" t="s">
        <v>40</v>
      </c>
      <c r="E5" s="4" t="s">
        <v>38</v>
      </c>
    </row>
    <row r="6" spans="1:5" s="52" customFormat="1" ht="8.25" customHeight="1" x14ac:dyDescent="0.3">
      <c r="A6" s="18"/>
      <c r="B6" s="56"/>
      <c r="C6" s="57"/>
      <c r="D6" s="57"/>
      <c r="E6" s="57"/>
    </row>
    <row r="7" spans="1:5" s="52" customFormat="1" ht="28.95" customHeight="1" x14ac:dyDescent="0.3">
      <c r="A7" s="58" t="s">
        <v>39</v>
      </c>
      <c r="B7" s="59" t="s">
        <v>12</v>
      </c>
      <c r="C7" s="60">
        <v>10674</v>
      </c>
      <c r="D7" s="60">
        <v>14209</v>
      </c>
      <c r="E7" s="61">
        <f>(D7-C7)/C7</f>
        <v>0.33117856473674351</v>
      </c>
    </row>
    <row r="8" spans="1:5" s="52" customFormat="1" ht="8.25" customHeight="1" x14ac:dyDescent="0.3">
      <c r="A8" s="18"/>
      <c r="B8" s="56"/>
      <c r="C8" s="57"/>
      <c r="D8" s="57"/>
      <c r="E8" s="57"/>
    </row>
    <row r="9" spans="1:5" s="52" customFormat="1" ht="28.95" customHeight="1" x14ac:dyDescent="0.3">
      <c r="A9" s="58" t="s">
        <v>27</v>
      </c>
      <c r="B9" s="59" t="s">
        <v>12</v>
      </c>
      <c r="C9" s="60">
        <v>8504</v>
      </c>
      <c r="D9" s="60">
        <v>7985</v>
      </c>
      <c r="E9" s="61">
        <f>(D9-C9)/C9</f>
        <v>-6.1030103480714956E-2</v>
      </c>
    </row>
    <row r="10" spans="1:5" s="52" customFormat="1" ht="8.25" customHeight="1" x14ac:dyDescent="0.3">
      <c r="A10" s="62"/>
      <c r="B10" s="56"/>
      <c r="C10" s="63"/>
      <c r="D10" s="63"/>
      <c r="E10" s="64"/>
    </row>
    <row r="11" spans="1:5" s="52" customFormat="1" ht="28.95" customHeight="1" x14ac:dyDescent="0.3">
      <c r="A11" s="58" t="s">
        <v>28</v>
      </c>
      <c r="B11" s="59" t="s">
        <v>12</v>
      </c>
      <c r="C11" s="60">
        <v>22191</v>
      </c>
      <c r="D11" s="60">
        <v>17916</v>
      </c>
      <c r="E11" s="61">
        <f>(D11-C11)/C11</f>
        <v>-0.19264566716236312</v>
      </c>
    </row>
    <row r="12" spans="1:5" s="52" customFormat="1" ht="8.25" customHeight="1" x14ac:dyDescent="0.3">
      <c r="C12" s="65"/>
      <c r="D12" s="65"/>
      <c r="E12" s="65"/>
    </row>
    <row r="13" spans="1:5" s="52" customFormat="1" ht="28.95" customHeight="1" x14ac:dyDescent="0.3">
      <c r="A13" s="58" t="s">
        <v>29</v>
      </c>
      <c r="B13" s="59" t="s">
        <v>12</v>
      </c>
      <c r="C13" s="60">
        <v>15084</v>
      </c>
      <c r="D13" s="60">
        <v>15996</v>
      </c>
      <c r="E13" s="61">
        <f>(D13-C13)/C13</f>
        <v>6.0461416070007955E-2</v>
      </c>
    </row>
    <row r="14" spans="1:5" s="52" customFormat="1" ht="9" customHeight="1" x14ac:dyDescent="0.3">
      <c r="C14" s="65"/>
      <c r="D14" s="65"/>
    </row>
    <row r="15" spans="1:5" s="52" customFormat="1" ht="28.95" customHeight="1" x14ac:dyDescent="0.3">
      <c r="A15" s="58" t="s">
        <v>30</v>
      </c>
      <c r="B15" s="59" t="s">
        <v>12</v>
      </c>
      <c r="C15" s="60">
        <v>5087</v>
      </c>
      <c r="D15" s="60">
        <v>5380</v>
      </c>
      <c r="E15" s="61">
        <f>(D15-C15)/C15</f>
        <v>5.7597798309416158E-2</v>
      </c>
    </row>
    <row r="16" spans="1:5" s="52" customFormat="1" ht="7.5" customHeight="1" x14ac:dyDescent="0.3">
      <c r="C16" s="65"/>
      <c r="D16" s="65"/>
    </row>
    <row r="17" spans="1:8" s="52" customFormat="1" ht="28.95" customHeight="1" x14ac:dyDescent="0.3">
      <c r="A17" s="58" t="s">
        <v>31</v>
      </c>
      <c r="B17" s="59" t="s">
        <v>12</v>
      </c>
      <c r="C17" s="60">
        <v>6258</v>
      </c>
      <c r="D17" s="60">
        <v>7352</v>
      </c>
      <c r="E17" s="61">
        <f>(D17-C17)/C17</f>
        <v>0.17481623521891979</v>
      </c>
    </row>
    <row r="18" spans="1:8" s="52" customFormat="1" ht="9" customHeight="1" x14ac:dyDescent="0.3">
      <c r="C18" s="65"/>
      <c r="D18" s="65"/>
    </row>
    <row r="19" spans="1:8" s="52" customFormat="1" ht="28.95" customHeight="1" x14ac:dyDescent="0.3">
      <c r="A19" s="58" t="s">
        <v>32</v>
      </c>
      <c r="B19" s="59" t="s">
        <v>12</v>
      </c>
      <c r="C19" s="60">
        <v>5157</v>
      </c>
      <c r="D19" s="60">
        <v>8461</v>
      </c>
      <c r="E19" s="61">
        <f>(D19-C19)/C19</f>
        <v>0.64068256738413809</v>
      </c>
    </row>
    <row r="20" spans="1:8" s="52" customFormat="1" ht="9" customHeight="1" x14ac:dyDescent="0.3">
      <c r="C20" s="65"/>
      <c r="D20" s="65"/>
    </row>
    <row r="21" spans="1:8" s="52" customFormat="1" ht="28.95" customHeight="1" x14ac:dyDescent="0.3">
      <c r="A21" s="58" t="s">
        <v>33</v>
      </c>
      <c r="B21" s="59" t="s">
        <v>12</v>
      </c>
      <c r="C21" s="60">
        <v>6084</v>
      </c>
      <c r="D21" s="60">
        <v>5604</v>
      </c>
      <c r="E21" s="61">
        <f>(D21-C21)/C21</f>
        <v>-7.8895463510848127E-2</v>
      </c>
    </row>
    <row r="22" spans="1:8" s="52" customFormat="1" ht="9" customHeight="1" x14ac:dyDescent="0.3">
      <c r="C22" s="65"/>
      <c r="D22" s="65"/>
    </row>
    <row r="23" spans="1:8" s="52" customFormat="1" ht="28.95" customHeight="1" x14ac:dyDescent="0.3">
      <c r="A23" s="58" t="s">
        <v>34</v>
      </c>
      <c r="B23" s="59" t="s">
        <v>12</v>
      </c>
      <c r="C23" s="60">
        <v>8286</v>
      </c>
      <c r="D23" s="60">
        <v>8580</v>
      </c>
      <c r="E23" s="61">
        <f>(D23-C23)/C23</f>
        <v>3.5481535119478637E-2</v>
      </c>
    </row>
    <row r="24" spans="1:8" s="52" customFormat="1" ht="9" customHeight="1" x14ac:dyDescent="0.3">
      <c r="C24" s="65"/>
      <c r="D24" s="65"/>
    </row>
    <row r="25" spans="1:8" s="52" customFormat="1" ht="28.95" customHeight="1" x14ac:dyDescent="0.3">
      <c r="A25" s="58" t="s">
        <v>35</v>
      </c>
      <c r="B25" s="59" t="s">
        <v>12</v>
      </c>
      <c r="C25" s="60">
        <v>4082</v>
      </c>
      <c r="D25" s="60">
        <v>6585</v>
      </c>
      <c r="E25" s="61">
        <f>(D25-C25)/C25</f>
        <v>0.61317981381675646</v>
      </c>
    </row>
    <row r="26" spans="1:8" ht="9" customHeight="1" x14ac:dyDescent="0.3">
      <c r="C26" s="24"/>
      <c r="D26" s="24"/>
    </row>
    <row r="28" spans="1:8" ht="24.6" customHeight="1" x14ac:dyDescent="0.3">
      <c r="A28" s="67" t="s">
        <v>21</v>
      </c>
      <c r="B28" s="67"/>
      <c r="C28" s="67"/>
      <c r="D28" s="67"/>
      <c r="E28" s="67"/>
      <c r="F28" s="66"/>
      <c r="G28" s="66"/>
      <c r="H28" s="66"/>
    </row>
    <row r="29" spans="1:8" ht="29.4" customHeight="1" x14ac:dyDescent="0.3">
      <c r="A29" s="67" t="s">
        <v>22</v>
      </c>
      <c r="B29" s="67"/>
      <c r="C29" s="67"/>
      <c r="D29" s="67"/>
      <c r="E29" s="67"/>
    </row>
  </sheetData>
  <mergeCells count="2">
    <mergeCell ref="A28:E28"/>
    <mergeCell ref="A29:E29"/>
  </mergeCells>
  <conditionalFormatting sqref="E7">
    <cfRule type="cellIs" dxfId="19" priority="23" operator="greaterThan">
      <formula>0</formula>
    </cfRule>
    <cfRule type="cellIs" dxfId="18" priority="24" operator="lessThan">
      <formula>0</formula>
    </cfRule>
  </conditionalFormatting>
  <conditionalFormatting sqref="E9">
    <cfRule type="cellIs" dxfId="17" priority="21" operator="greaterThan">
      <formula>0</formula>
    </cfRule>
    <cfRule type="cellIs" dxfId="16" priority="22" operator="lessThan">
      <formula>0</formula>
    </cfRule>
  </conditionalFormatting>
  <conditionalFormatting sqref="E13">
    <cfRule type="cellIs" dxfId="15" priority="19" operator="greaterThan">
      <formula>0</formula>
    </cfRule>
    <cfRule type="cellIs" dxfId="14" priority="20" operator="lessThan">
      <formula>0</formula>
    </cfRule>
  </conditionalFormatting>
  <conditionalFormatting sqref="E15"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E17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1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2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23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E25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E11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34696-7A1C-4319-8A2E-6A1218B8A538}"/>
</file>

<file path=customXml/itemProps2.xml><?xml version="1.0" encoding="utf-8"?>
<ds:datastoreItem xmlns:ds="http://schemas.openxmlformats.org/officeDocument/2006/customXml" ds:itemID="{B6A59563-E0C9-4F8D-83F8-16CF7E8A3BE6}"/>
</file>

<file path=customXml/itemProps3.xml><?xml version="1.0" encoding="utf-8"?>
<ds:datastoreItem xmlns:ds="http://schemas.openxmlformats.org/officeDocument/2006/customXml" ds:itemID="{A13EDED3-50C2-4BCA-AA8E-818173033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Flussi_2016</vt:lpstr>
      <vt:lpstr>Variazione pendenti</vt:lpstr>
      <vt:lpstr>Flussi_2016!Area_stampa</vt:lpstr>
      <vt:lpstr>'Variazione pendenti'!Area_stampa</vt:lpstr>
      <vt:lpstr>Flussi_2016!Titoli_stampa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2016-12-14T16:04:00Z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